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\業務管理\026_支払請求書\◆2024.1月～【原紙】インボイス対応　支払請求書\"/>
    </mc:Choice>
  </mc:AlternateContent>
  <xr:revisionPtr revIDLastSave="0" documentId="13_ncr:1_{1942B357-223F-4887-A5F7-1755CCD99908}" xr6:coauthVersionLast="47" xr6:coauthVersionMax="47" xr10:uidLastSave="{00000000-0000-0000-0000-000000000000}"/>
  <bookViews>
    <workbookView xWindow="-120" yWindow="-120" windowWidth="27930" windowHeight="18240" activeTab="1" xr2:uid="{00000000-000D-0000-FFFF-FFFF00000000}"/>
  </bookViews>
  <sheets>
    <sheet name="基本情報（必須入力）" sheetId="6" r:id="rId1"/>
    <sheet name="請求書表紙" sheetId="7" r:id="rId2"/>
    <sheet name="明細書" sheetId="8" r:id="rId3"/>
  </sheets>
  <definedNames>
    <definedName name="_xlnm.Print_Area" localSheetId="0">'基本情報（必須入力）'!$A$1:$G$29</definedName>
    <definedName name="_xlnm.Print_Area" localSheetId="1">請求書表紙!$B$2:$AP$59</definedName>
    <definedName name="_xlnm.Print_Area" localSheetId="2">明細書!$A$1:$Z$104</definedName>
  </definedNames>
  <calcPr calcId="191029"/>
</workbook>
</file>

<file path=xl/calcChain.xml><?xml version="1.0" encoding="utf-8"?>
<calcChain xmlns="http://schemas.openxmlformats.org/spreadsheetml/2006/main">
  <c r="AJ32" i="7" l="1"/>
  <c r="AJ30" i="7"/>
  <c r="AJ28" i="7"/>
  <c r="AJ26" i="7"/>
  <c r="AJ24" i="7"/>
  <c r="AJ22" i="7"/>
  <c r="X33" i="7"/>
  <c r="X31" i="7"/>
  <c r="X29" i="7"/>
  <c r="X27" i="7"/>
  <c r="X25" i="7"/>
  <c r="X23" i="7"/>
  <c r="AD24" i="7" l="1"/>
  <c r="AG24" i="7"/>
  <c r="AD26" i="7"/>
  <c r="AG26" i="7"/>
  <c r="AD28" i="7"/>
  <c r="AG28" i="7"/>
  <c r="AD30" i="7"/>
  <c r="AG30" i="7"/>
  <c r="AD32" i="7"/>
  <c r="AG32" i="7"/>
  <c r="AG22" i="7"/>
  <c r="AD22" i="7"/>
  <c r="B30" i="7"/>
  <c r="O35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E36" i="7"/>
  <c r="E35" i="7"/>
  <c r="O46" i="7" l="1"/>
  <c r="O45" i="7"/>
  <c r="O44" i="7"/>
  <c r="O43" i="7"/>
  <c r="O42" i="7"/>
  <c r="O41" i="7"/>
  <c r="O40" i="7"/>
  <c r="O39" i="7"/>
  <c r="O38" i="7"/>
  <c r="O37" i="7"/>
  <c r="O36" i="7"/>
  <c r="E46" i="7"/>
  <c r="B46" i="7" s="1"/>
  <c r="E45" i="7"/>
  <c r="B45" i="7" s="1"/>
  <c r="E44" i="7"/>
  <c r="B44" i="7" s="1"/>
  <c r="E43" i="7"/>
  <c r="B43" i="7" s="1"/>
  <c r="E42" i="7"/>
  <c r="B42" i="7" s="1"/>
  <c r="E41" i="7"/>
  <c r="B41" i="7" s="1"/>
  <c r="E40" i="7"/>
  <c r="B40" i="7" s="1"/>
  <c r="E39" i="7"/>
  <c r="B39" i="7" s="1"/>
  <c r="E38" i="7"/>
  <c r="B38" i="7" s="1"/>
  <c r="E37" i="7"/>
  <c r="B37" i="7" s="1"/>
  <c r="B35" i="7"/>
  <c r="B36" i="7"/>
  <c r="B22" i="7"/>
  <c r="B32" i="7"/>
  <c r="B28" i="7"/>
  <c r="B26" i="7"/>
  <c r="B24" i="7"/>
  <c r="C98" i="8"/>
  <c r="B47" i="7"/>
  <c r="B48" i="7"/>
  <c r="B49" i="7"/>
  <c r="B50" i="7"/>
  <c r="B51" i="7"/>
  <c r="AG13" i="7"/>
  <c r="P59" i="7"/>
  <c r="P57" i="7"/>
  <c r="P55" i="7"/>
  <c r="F59" i="7"/>
  <c r="F57" i="7"/>
  <c r="F55" i="7"/>
  <c r="AG16" i="7"/>
  <c r="AG47" i="7"/>
  <c r="AG48" i="7"/>
  <c r="AG49" i="7"/>
  <c r="AG50" i="7"/>
  <c r="AG51" i="7"/>
  <c r="C100" i="8"/>
  <c r="G100" i="8"/>
  <c r="K100" i="8"/>
  <c r="O100" i="8"/>
  <c r="S100" i="8"/>
  <c r="W100" i="8"/>
  <c r="G46" i="8"/>
  <c r="K46" i="8"/>
  <c r="O46" i="8"/>
  <c r="S46" i="8"/>
  <c r="W46" i="8"/>
  <c r="G47" i="8"/>
  <c r="K47" i="8"/>
  <c r="O47" i="8"/>
  <c r="S47" i="8"/>
  <c r="W47" i="8"/>
  <c r="G48" i="8"/>
  <c r="K48" i="8"/>
  <c r="O48" i="8"/>
  <c r="S48" i="8"/>
  <c r="W48" i="8"/>
  <c r="G49" i="8"/>
  <c r="K49" i="8"/>
  <c r="O49" i="8"/>
  <c r="S49" i="8"/>
  <c r="W49" i="8"/>
  <c r="G50" i="8"/>
  <c r="K50" i="8"/>
  <c r="O50" i="8"/>
  <c r="S50" i="8"/>
  <c r="W50" i="8"/>
  <c r="E51" i="8"/>
  <c r="C48" i="8"/>
  <c r="Y103" i="8"/>
  <c r="W102" i="8"/>
  <c r="W101" i="8"/>
  <c r="W99" i="8"/>
  <c r="W98" i="8"/>
  <c r="Y90" i="8"/>
  <c r="Y92" i="8"/>
  <c r="W90" i="8"/>
  <c r="W92" i="8" s="1"/>
  <c r="W93" i="8" s="1"/>
  <c r="Y51" i="8"/>
  <c r="Y38" i="8"/>
  <c r="Y40" i="8"/>
  <c r="W38" i="8"/>
  <c r="W40" i="8" s="1"/>
  <c r="W41" i="8" s="1"/>
  <c r="K90" i="8"/>
  <c r="K92" i="8" s="1"/>
  <c r="E103" i="8"/>
  <c r="I103" i="8"/>
  <c r="M103" i="8"/>
  <c r="Q103" i="8"/>
  <c r="U103" i="8"/>
  <c r="I51" i="8"/>
  <c r="M51" i="8"/>
  <c r="Q51" i="8"/>
  <c r="U51" i="8"/>
  <c r="S102" i="8"/>
  <c r="O102" i="8"/>
  <c r="K102" i="8"/>
  <c r="G102" i="8"/>
  <c r="C102" i="8"/>
  <c r="S101" i="8"/>
  <c r="O101" i="8"/>
  <c r="K101" i="8"/>
  <c r="G101" i="8"/>
  <c r="C101" i="8"/>
  <c r="S99" i="8"/>
  <c r="O99" i="8"/>
  <c r="K99" i="8"/>
  <c r="G99" i="8"/>
  <c r="C99" i="8"/>
  <c r="S98" i="8"/>
  <c r="O98" i="8"/>
  <c r="K98" i="8"/>
  <c r="G98" i="8"/>
  <c r="C47" i="8"/>
  <c r="C49" i="8"/>
  <c r="C50" i="8"/>
  <c r="U90" i="8"/>
  <c r="U92" i="8"/>
  <c r="S90" i="8"/>
  <c r="S92" i="8" s="1"/>
  <c r="Q90" i="8"/>
  <c r="Q92" i="8"/>
  <c r="O90" i="8"/>
  <c r="O92" i="8" s="1"/>
  <c r="O93" i="8" s="1"/>
  <c r="M90" i="8"/>
  <c r="M92" i="8"/>
  <c r="I90" i="8"/>
  <c r="I92" i="8"/>
  <c r="G90" i="8"/>
  <c r="G92" i="8" s="1"/>
  <c r="E90" i="8"/>
  <c r="E92" i="8"/>
  <c r="C90" i="8"/>
  <c r="C92" i="8" s="1"/>
  <c r="C93" i="8" s="1"/>
  <c r="G38" i="8"/>
  <c r="G40" i="8" s="1"/>
  <c r="I38" i="8"/>
  <c r="I40" i="8" s="1"/>
  <c r="K38" i="8"/>
  <c r="K40" i="8" s="1"/>
  <c r="K41" i="8" s="1"/>
  <c r="M38" i="8"/>
  <c r="M40" i="8"/>
  <c r="O38" i="8"/>
  <c r="O40" i="8" s="1"/>
  <c r="Q38" i="8"/>
  <c r="Q40" i="8"/>
  <c r="S38" i="8"/>
  <c r="S40" i="8"/>
  <c r="U38" i="8"/>
  <c r="U40" i="8"/>
  <c r="E38" i="8"/>
  <c r="E40" i="8" s="1"/>
  <c r="C38" i="8"/>
  <c r="C40" i="8" s="1"/>
  <c r="W1" i="8"/>
  <c r="A59" i="8" s="1"/>
  <c r="AC12" i="7"/>
  <c r="AG18" i="7"/>
  <c r="AG17" i="7"/>
  <c r="AG15" i="7"/>
  <c r="AG14" i="7"/>
  <c r="AC11" i="7"/>
  <c r="K103" i="8" l="1"/>
  <c r="AJ43" i="7" s="1"/>
  <c r="AG43" i="7" s="1"/>
  <c r="S51" i="8"/>
  <c r="AJ39" i="7" s="1"/>
  <c r="AG39" i="7" s="1"/>
  <c r="C51" i="8"/>
  <c r="K51" i="8"/>
  <c r="AJ37" i="7" s="1"/>
  <c r="AG37" i="7" s="1"/>
  <c r="O51" i="8"/>
  <c r="AJ38" i="7" s="1"/>
  <c r="AG38" i="7" s="1"/>
  <c r="G51" i="8"/>
  <c r="AJ36" i="7" s="1"/>
  <c r="AG36" i="7" s="1"/>
  <c r="G103" i="8"/>
  <c r="AJ42" i="7" s="1"/>
  <c r="AG42" i="7" s="1"/>
  <c r="S103" i="8"/>
  <c r="AJ45" i="7" s="1"/>
  <c r="AG45" i="7" s="1"/>
  <c r="O103" i="8"/>
  <c r="AJ44" i="7" s="1"/>
  <c r="AG44" i="7" s="1"/>
  <c r="W103" i="8"/>
  <c r="AJ46" i="7" s="1"/>
  <c r="AG46" i="7" s="1"/>
  <c r="W51" i="8"/>
  <c r="AJ40" i="7" s="1"/>
  <c r="AG40" i="7" s="1"/>
  <c r="B59" i="8"/>
  <c r="A60" i="8"/>
  <c r="A7" i="8"/>
  <c r="C103" i="8"/>
  <c r="AJ41" i="7" s="1"/>
  <c r="AG41" i="7" s="1"/>
  <c r="O41" i="8"/>
  <c r="G41" i="8"/>
  <c r="C41" i="8"/>
  <c r="S41" i="8"/>
  <c r="G93" i="8"/>
  <c r="S93" i="8"/>
  <c r="K93" i="8"/>
  <c r="AJ35" i="7" l="1"/>
  <c r="AG35" i="7" s="1"/>
  <c r="B60" i="8"/>
  <c r="A61" i="8"/>
  <c r="B7" i="8"/>
  <c r="A8" i="8"/>
  <c r="B8" i="8" l="1"/>
  <c r="A9" i="8"/>
  <c r="B61" i="8"/>
  <c r="A62" i="8"/>
  <c r="AJ52" i="7"/>
  <c r="AJ54" i="7" s="1"/>
  <c r="AJ56" i="7" s="1"/>
  <c r="I11" i="7" s="1"/>
  <c r="A63" i="8" l="1"/>
  <c r="B62" i="8"/>
  <c r="B9" i="8"/>
  <c r="A10" i="8"/>
  <c r="A11" i="8" l="1"/>
  <c r="B10" i="8"/>
  <c r="B63" i="8"/>
  <c r="A64" i="8"/>
  <c r="B11" i="8" l="1"/>
  <c r="A12" i="8"/>
  <c r="A65" i="8"/>
  <c r="B64" i="8"/>
  <c r="A13" i="8" l="1"/>
  <c r="B12" i="8"/>
  <c r="B65" i="8"/>
  <c r="A66" i="8"/>
  <c r="B66" i="8" l="1"/>
  <c r="A67" i="8"/>
  <c r="B13" i="8"/>
  <c r="A14" i="8"/>
  <c r="A15" i="8" l="1"/>
  <c r="B14" i="8"/>
  <c r="B67" i="8"/>
  <c r="A68" i="8"/>
  <c r="A69" i="8" l="1"/>
  <c r="B68" i="8"/>
  <c r="B15" i="8"/>
  <c r="A16" i="8"/>
  <c r="B16" i="8" l="1"/>
  <c r="A17" i="8"/>
  <c r="B69" i="8"/>
  <c r="A70" i="8"/>
  <c r="A71" i="8" l="1"/>
  <c r="B70" i="8"/>
  <c r="B17" i="8"/>
  <c r="A18" i="8"/>
  <c r="A19" i="8" l="1"/>
  <c r="B18" i="8"/>
  <c r="B71" i="8"/>
  <c r="A72" i="8"/>
  <c r="A73" i="8" l="1"/>
  <c r="B72" i="8"/>
  <c r="B19" i="8"/>
  <c r="A20" i="8"/>
  <c r="A21" i="8" l="1"/>
  <c r="B20" i="8"/>
  <c r="B73" i="8"/>
  <c r="A74" i="8"/>
  <c r="B74" i="8" l="1"/>
  <c r="A75" i="8"/>
  <c r="B21" i="8"/>
  <c r="A22" i="8"/>
  <c r="A23" i="8" l="1"/>
  <c r="B22" i="8"/>
  <c r="B75" i="8"/>
  <c r="A76" i="8"/>
  <c r="A77" i="8" l="1"/>
  <c r="B76" i="8"/>
  <c r="B23" i="8"/>
  <c r="A24" i="8"/>
  <c r="B24" i="8" l="1"/>
  <c r="A25" i="8"/>
  <c r="B77" i="8"/>
  <c r="A78" i="8"/>
  <c r="B78" i="8" l="1"/>
  <c r="A79" i="8"/>
  <c r="B25" i="8"/>
  <c r="A26" i="8"/>
  <c r="B26" i="8" l="1"/>
  <c r="A27" i="8"/>
  <c r="B79" i="8"/>
  <c r="A80" i="8"/>
  <c r="B80" i="8" l="1"/>
  <c r="A81" i="8"/>
  <c r="B27" i="8"/>
  <c r="A28" i="8"/>
  <c r="B28" i="8" l="1"/>
  <c r="A29" i="8"/>
  <c r="B81" i="8"/>
  <c r="A82" i="8"/>
  <c r="A83" i="8" l="1"/>
  <c r="B82" i="8"/>
  <c r="B29" i="8"/>
  <c r="A30" i="8"/>
  <c r="A31" i="8" l="1"/>
  <c r="B30" i="8"/>
  <c r="B83" i="8"/>
  <c r="A84" i="8"/>
  <c r="B84" i="8" l="1"/>
  <c r="A85" i="8"/>
  <c r="B31" i="8"/>
  <c r="A32" i="8"/>
  <c r="B32" i="8" l="1"/>
  <c r="A33" i="8"/>
  <c r="B85" i="8"/>
  <c r="A86" i="8"/>
  <c r="B86" i="8" s="1"/>
  <c r="B33" i="8" l="1"/>
  <c r="A34" i="8"/>
  <c r="B34" i="8" l="1"/>
  <c r="P1" i="8"/>
  <c r="A87" i="8" l="1"/>
  <c r="B87" i="8" s="1"/>
  <c r="A35" i="8"/>
  <c r="B35" i="8" s="1"/>
  <c r="A36" i="8" l="1"/>
  <c r="B36" i="8" s="1"/>
  <c r="A88" i="8"/>
  <c r="A37" i="8" l="1"/>
  <c r="B37" i="8" s="1"/>
  <c r="B88" i="8"/>
  <c r="A89" i="8"/>
  <c r="B89" i="8" s="1"/>
</calcChain>
</file>

<file path=xl/sharedStrings.xml><?xml version="1.0" encoding="utf-8"?>
<sst xmlns="http://schemas.openxmlformats.org/spreadsheetml/2006/main" count="164" uniqueCount="93">
  <si>
    <t>郵便番号</t>
    <rPh sb="0" eb="4">
      <t>ユウビンバンゴウ</t>
    </rPh>
    <phoneticPr fontId="2"/>
  </si>
  <si>
    <t>社名</t>
    <rPh sb="0" eb="2">
      <t>シャメイ</t>
    </rPh>
    <phoneticPr fontId="2"/>
  </si>
  <si>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</si>
  <si>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</si>
  <si>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</si>
  <si>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取引銀行</t>
    <rPh sb="0" eb="2">
      <t>トリヒキ</t>
    </rPh>
    <rPh sb="2" eb="4">
      <t>ギンコウ</t>
    </rPh>
    <phoneticPr fontId="2"/>
  </si>
  <si>
    <t>支店</t>
    <rPh sb="0" eb="2">
      <t>シテン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</si>
  <si>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</si>
  <si>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</si>
  <si>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</si>
  <si>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ﾖﾐｶﾞﾅ</t>
    <phoneticPr fontId="2"/>
  </si>
  <si>
    <t>三重県鈴鹿市高岡町654-1</t>
    <rPh sb="0" eb="3">
      <t>ミエケン</t>
    </rPh>
    <rPh sb="3" eb="6">
      <t>スズカシ</t>
    </rPh>
    <rPh sb="6" eb="8">
      <t>タカオカ</t>
    </rPh>
    <rPh sb="8" eb="9">
      <t>チョウ</t>
    </rPh>
    <phoneticPr fontId="2"/>
  </si>
  <si>
    <t>代表取締役　瀬古　恭裕</t>
    <rPh sb="0" eb="2">
      <t>ダイヒョウ</t>
    </rPh>
    <rPh sb="2" eb="4">
      <t>トリシマリ</t>
    </rPh>
    <rPh sb="4" eb="5">
      <t>ヤク</t>
    </rPh>
    <rPh sb="6" eb="8">
      <t>セコ</t>
    </rPh>
    <rPh sb="9" eb="11">
      <t>ヤスヒロ</t>
    </rPh>
    <phoneticPr fontId="2"/>
  </si>
  <si>
    <t>059-369-3222</t>
    <phoneticPr fontId="2"/>
  </si>
  <si>
    <t>059-369-3221</t>
    <phoneticPr fontId="2"/>
  </si>
  <si>
    <t>○×銀行</t>
    <rPh sb="2" eb="4">
      <t>ギンコウ</t>
    </rPh>
    <phoneticPr fontId="2"/>
  </si>
  <si>
    <t>△△支店</t>
    <rPh sb="2" eb="4">
      <t>シテン</t>
    </rPh>
    <phoneticPr fontId="2"/>
  </si>
  <si>
    <t>普通</t>
    <rPh sb="0" eb="2">
      <t>フツウ</t>
    </rPh>
    <phoneticPr fontId="2"/>
  </si>
  <si>
    <t>入力欄</t>
    <rPh sb="0" eb="2">
      <t>ニュウリョク</t>
    </rPh>
    <rPh sb="2" eb="3">
      <t>ラン</t>
    </rPh>
    <phoneticPr fontId="2"/>
  </si>
  <si>
    <t>項目</t>
    <rPh sb="0" eb="2">
      <t>コウモク</t>
    </rPh>
    <phoneticPr fontId="2"/>
  </si>
  <si>
    <t>下記</t>
    <rPh sb="0" eb="2">
      <t>カキ</t>
    </rPh>
    <phoneticPr fontId="2"/>
  </si>
  <si>
    <t>御中</t>
    <rPh sb="0" eb="2">
      <t>オンチュウ</t>
    </rPh>
    <phoneticPr fontId="2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</si>
  <si>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2"/>
  </si>
  <si>
    <t>消費税</t>
    <rPh sb="0" eb="3">
      <t>ショウヒゼイ</t>
    </rPh>
    <phoneticPr fontId="2"/>
  </si>
  <si>
    <t>ご請求金額(税込)</t>
    <rPh sb="1" eb="3">
      <t>セイキュウ</t>
    </rPh>
    <rPh sb="3" eb="5">
      <t>キンガク</t>
    </rPh>
    <rPh sb="6" eb="8">
      <t>ゼイコミ</t>
    </rPh>
    <phoneticPr fontId="2"/>
  </si>
  <si>
    <t>工番</t>
    <rPh sb="0" eb="2">
      <t>コウバン</t>
    </rPh>
    <phoneticPr fontId="2"/>
  </si>
  <si>
    <t>％</t>
    <phoneticPr fontId="2"/>
  </si>
  <si>
    <t>税抜</t>
    <rPh sb="0" eb="2">
      <t>ゼイヌキ</t>
    </rPh>
    <phoneticPr fontId="2"/>
  </si>
  <si>
    <t>税込</t>
    <rPh sb="0" eb="2">
      <t>ゼイコミ</t>
    </rPh>
    <phoneticPr fontId="2"/>
  </si>
  <si>
    <t>合計</t>
    <rPh sb="0" eb="2">
      <t>ゴウケイ</t>
    </rPh>
    <phoneticPr fontId="2"/>
  </si>
  <si>
    <t>担当者</t>
    <rPh sb="0" eb="3">
      <t>タントウシャ</t>
    </rPh>
    <phoneticPr fontId="2"/>
  </si>
  <si>
    <t>残業</t>
    <rPh sb="0" eb="2">
      <t>ザンギョウ</t>
    </rPh>
    <phoneticPr fontId="2"/>
  </si>
  <si>
    <t>人工</t>
    <rPh sb="0" eb="2">
      <t>ニンク</t>
    </rPh>
    <phoneticPr fontId="2"/>
  </si>
  <si>
    <t>締め</t>
    <rPh sb="0" eb="1">
      <t>シ</t>
    </rPh>
    <phoneticPr fontId="2"/>
  </si>
  <si>
    <t>小計①</t>
    <rPh sb="0" eb="2">
      <t>ショウケイ</t>
    </rPh>
    <phoneticPr fontId="2"/>
  </si>
  <si>
    <t>単価②</t>
    <rPh sb="0" eb="2">
      <t>タンカ</t>
    </rPh>
    <phoneticPr fontId="2"/>
  </si>
  <si>
    <t>①×②</t>
    <phoneticPr fontId="2"/>
  </si>
  <si>
    <t>合計(税抜)</t>
    <rPh sb="0" eb="2">
      <t>ゴウケイ</t>
    </rPh>
    <rPh sb="3" eb="5">
      <t>ゼイヌキ</t>
    </rPh>
    <phoneticPr fontId="2"/>
  </si>
  <si>
    <t>ｶﾞｿﾘﾝ代</t>
    <rPh sb="5" eb="6">
      <t>ダイ</t>
    </rPh>
    <phoneticPr fontId="2"/>
  </si>
  <si>
    <t>高速代</t>
    <rPh sb="0" eb="2">
      <t>コウソク</t>
    </rPh>
    <rPh sb="2" eb="3">
      <t>ダイ</t>
    </rPh>
    <phoneticPr fontId="2"/>
  </si>
  <si>
    <t>例</t>
    <rPh sb="0" eb="1">
      <t>レイ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</si>
  <si>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</si>
  <si>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の入力欄に御社の情報を記載ください。</t>
    <rPh sb="1" eb="3">
      <t>ニュウリョク</t>
    </rPh>
    <rPh sb="3" eb="4">
      <t>ラン</t>
    </rPh>
    <rPh sb="5" eb="7">
      <t>オンシャ</t>
    </rPh>
    <rPh sb="8" eb="10">
      <t>ジョウホウ</t>
    </rPh>
    <rPh sb="11" eb="13">
      <t>キサイ</t>
    </rPh>
    <phoneticPr fontId="2"/>
  </si>
  <si>
    <t>単位</t>
    <rPh sb="0" eb="2">
      <t>タンイ</t>
    </rPh>
    <phoneticPr fontId="2"/>
  </si>
  <si>
    <t>請求書の25日着が難しい場合は、FAX又はメールにて経理宛てに送付ください。</t>
    <rPh sb="0" eb="3">
      <t>セイキュウショ</t>
    </rPh>
    <rPh sb="6" eb="7">
      <t>ニチ</t>
    </rPh>
    <rPh sb="7" eb="8">
      <t>チャク</t>
    </rPh>
    <rPh sb="9" eb="10">
      <t>ムズカ</t>
    </rPh>
    <rPh sb="12" eb="14">
      <t>バアイ</t>
    </rPh>
    <rPh sb="19" eb="20">
      <t>マタ</t>
    </rPh>
    <rPh sb="26" eb="28">
      <t>ケイリ</t>
    </rPh>
    <rPh sb="28" eb="29">
      <t>ア</t>
    </rPh>
    <rPh sb="31" eb="33">
      <t>ソウフ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</si>
  <si>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</si>
  <si>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</si>
  <si>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請求書締日：</t>
    <rPh sb="0" eb="3">
      <t>セイキュウショ</t>
    </rPh>
    <rPh sb="3" eb="4">
      <t>シ</t>
    </rPh>
    <rPh sb="4" eb="5">
      <t>ビ</t>
    </rPh>
    <phoneticPr fontId="2"/>
  </si>
  <si>
    <t>株式会社 鈴鹿</t>
    <rPh sb="0" eb="4">
      <t>カブシキガイシャ</t>
    </rPh>
    <rPh sb="5" eb="7">
      <t>スズカ</t>
    </rPh>
    <phoneticPr fontId="2"/>
  </si>
  <si>
    <t>株式会社　鈴鹿</t>
    <rPh sb="0" eb="4">
      <t>カブシキガイシャ</t>
    </rPh>
    <rPh sb="5" eb="7">
      <t>スズカ</t>
    </rPh>
    <phoneticPr fontId="2"/>
  </si>
  <si>
    <t>※㈱鈴鹿　請求書締日</t>
    <rPh sb="2" eb="4">
      <t>スズカ</t>
    </rPh>
    <rPh sb="5" eb="8">
      <t>セイキュウショ</t>
    </rPh>
    <rPh sb="8" eb="10">
      <t>シメビ</t>
    </rPh>
    <phoneticPr fontId="2"/>
  </si>
  <si>
    <r>
      <t>お支払いは、</t>
    </r>
    <r>
      <rPr>
        <b/>
        <sz val="18"/>
        <color rgb="FFFF0000"/>
        <rFont val="ＭＳ Ｐ明朝"/>
        <family val="1"/>
        <charset val="128"/>
      </rPr>
      <t>翌月15日</t>
    </r>
    <r>
      <rPr>
        <b/>
        <sz val="18"/>
        <color theme="1"/>
        <rFont val="ＭＳ Ｐ明朝"/>
        <family val="1"/>
        <charset val="128"/>
      </rPr>
      <t>です。</t>
    </r>
    <rPh sb="1" eb="3">
      <t>シハラ</t>
    </rPh>
    <rPh sb="6" eb="8">
      <t>ヨクゲツ</t>
    </rPh>
    <rPh sb="10" eb="11">
      <t>ニチ</t>
    </rPh>
    <phoneticPr fontId="2"/>
  </si>
  <si>
    <t>㈱鈴鹿宛請求書専用アドレス：seikyuusyo@suzuka-group.co.jp</t>
    <rPh sb="1" eb="3">
      <t>スズカ</t>
    </rPh>
    <rPh sb="3" eb="4">
      <t>アテ</t>
    </rPh>
    <rPh sb="4" eb="7">
      <t>セイキュウショ</t>
    </rPh>
    <rPh sb="7" eb="9">
      <t>センヨウ</t>
    </rPh>
    <phoneticPr fontId="2"/>
  </si>
  <si>
    <t>FAX番号：059-369-3221</t>
    <rPh sb="3" eb="5">
      <t>バンゴウ</t>
    </rPh>
    <phoneticPr fontId="2"/>
  </si>
  <si>
    <t>2019.10.1版</t>
    <rPh sb="9" eb="10">
      <t>バン</t>
    </rPh>
    <phoneticPr fontId="2"/>
  </si>
  <si>
    <t>振込先</t>
    <rPh sb="0" eb="2">
      <t>フリコミ</t>
    </rPh>
    <rPh sb="2" eb="3">
      <t>サキ</t>
    </rPh>
    <phoneticPr fontId="2"/>
  </si>
  <si>
    <t>銀行名</t>
    <rPh sb="0" eb="3">
      <t>ギンコウメイ</t>
    </rPh>
    <phoneticPr fontId="2"/>
  </si>
  <si>
    <t>支店名</t>
    <rPh sb="0" eb="2">
      <t>シテン</t>
    </rPh>
    <rPh sb="2" eb="3">
      <t>メイ</t>
    </rPh>
    <phoneticPr fontId="2"/>
  </si>
  <si>
    <t>フリガナ</t>
    <phoneticPr fontId="2"/>
  </si>
  <si>
    <t>支払日</t>
    <rPh sb="0" eb="3">
      <t>シハライビ</t>
    </rPh>
    <phoneticPr fontId="2"/>
  </si>
  <si>
    <t>毎月25日</t>
    <rPh sb="0" eb="2">
      <t>マイツキ</t>
    </rPh>
    <rPh sb="4" eb="5">
      <t>ニチ</t>
    </rPh>
    <phoneticPr fontId="2"/>
  </si>
  <si>
    <t>請求書期日</t>
    <rPh sb="0" eb="3">
      <t>セイキュウショ</t>
    </rPh>
    <rPh sb="3" eb="5">
      <t>キジツ</t>
    </rPh>
    <phoneticPr fontId="2"/>
  </si>
  <si>
    <t>必着日</t>
    <rPh sb="0" eb="2">
      <t>ヒッチャク</t>
    </rPh>
    <rPh sb="2" eb="3">
      <t>ビ</t>
    </rPh>
    <phoneticPr fontId="2"/>
  </si>
  <si>
    <t>&lt;請求明細書&gt;</t>
    <rPh sb="1" eb="3">
      <t>セイキュウ</t>
    </rPh>
    <rPh sb="3" eb="6">
      <t>メイサイショ</t>
    </rPh>
    <phoneticPr fontId="2"/>
  </si>
  <si>
    <t>〈その他経費〉</t>
    <rPh sb="3" eb="4">
      <t>タ</t>
    </rPh>
    <rPh sb="4" eb="6">
      <t>ケイヒ</t>
    </rPh>
    <phoneticPr fontId="2"/>
  </si>
  <si>
    <t>ｶ)ｽｽﾞｶ</t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</si>
  <si>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</si>
  <si>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</si>
  <si>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翌月15日(休日：前営業日)</t>
    <rPh sb="0" eb="2">
      <t>ヨクゲツ</t>
    </rPh>
    <rPh sb="4" eb="5">
      <t>ニチ</t>
    </rPh>
    <rPh sb="6" eb="8">
      <t>キュウジツ</t>
    </rPh>
    <rPh sb="9" eb="10">
      <t>マエ</t>
    </rPh>
    <rPh sb="10" eb="12">
      <t>エイギョウ</t>
    </rPh>
    <rPh sb="12" eb="13">
      <t>ビ</t>
    </rPh>
    <phoneticPr fontId="2"/>
  </si>
  <si>
    <t>㈱鈴鹿 記入欄</t>
    <rPh sb="1" eb="3">
      <t>スズカ</t>
    </rPh>
    <rPh sb="4" eb="6">
      <t>キニュウ</t>
    </rPh>
    <rPh sb="6" eb="7">
      <t>ラン</t>
    </rPh>
    <phoneticPr fontId="2"/>
  </si>
  <si>
    <t>請負金額</t>
    <rPh sb="0" eb="2">
      <t>ウケオイ</t>
    </rPh>
    <rPh sb="2" eb="4">
      <t>キンガク</t>
    </rPh>
    <phoneticPr fontId="2"/>
  </si>
  <si>
    <t>小計</t>
    <rPh sb="0" eb="2">
      <t>ショウケイ</t>
    </rPh>
    <phoneticPr fontId="2"/>
  </si>
  <si>
    <t>出来高(％)</t>
    <rPh sb="0" eb="3">
      <t>デキダカ</t>
    </rPh>
    <phoneticPr fontId="2"/>
  </si>
  <si>
    <t>累計</t>
    <rPh sb="0" eb="2">
      <t>ルイケイ</t>
    </rPh>
    <phoneticPr fontId="2"/>
  </si>
  <si>
    <t>◆基本情報入力</t>
    <rPh sb="1" eb="3">
      <t>キホン</t>
    </rPh>
    <rPh sb="3" eb="5">
      <t>ジョウホウ</t>
    </rPh>
    <rPh sb="5" eb="7">
      <t>ニュウリョク</t>
    </rPh>
    <phoneticPr fontId="2"/>
  </si>
  <si>
    <t>金額(税抜)</t>
    <rPh sb="0" eb="2">
      <t>キンガク</t>
    </rPh>
    <rPh sb="3" eb="4">
      <t>ゼイ</t>
    </rPh>
    <rPh sb="4" eb="5">
      <t>ヌキ</t>
    </rPh>
    <phoneticPr fontId="2"/>
  </si>
  <si>
    <t>工事名</t>
    <rPh sb="0" eb="2">
      <t>コウジ</t>
    </rPh>
    <rPh sb="2" eb="3">
      <t>メイ</t>
    </rPh>
    <phoneticPr fontId="2"/>
  </si>
  <si>
    <r>
      <rPr>
        <b/>
        <sz val="18"/>
        <color rgb="FFFF0000"/>
        <rFont val="ＭＳ Ｐ明朝"/>
        <family val="1"/>
        <charset val="128"/>
      </rPr>
      <t>毎月20日締め</t>
    </r>
    <r>
      <rPr>
        <b/>
        <sz val="18"/>
        <color theme="1"/>
        <rFont val="ＭＳ Ｐ明朝"/>
        <family val="1"/>
        <charset val="128"/>
      </rPr>
      <t>です。</t>
    </r>
    <r>
      <rPr>
        <b/>
        <u/>
        <sz val="18"/>
        <color theme="1"/>
        <rFont val="ＭＳ Ｐ明朝"/>
        <family val="1"/>
        <charset val="128"/>
      </rPr>
      <t>25日までに請求書が届く</t>
    </r>
    <r>
      <rPr>
        <b/>
        <sz val="18"/>
        <color theme="1"/>
        <rFont val="ＭＳ Ｐ明朝"/>
        <family val="1"/>
        <charset val="128"/>
      </rPr>
      <t>ようにお願いします。</t>
    </r>
    <rPh sb="0" eb="2">
      <t>マイツキ</t>
    </rPh>
    <rPh sb="4" eb="5">
      <t>ヒ</t>
    </rPh>
    <rPh sb="5" eb="6">
      <t>シ</t>
    </rPh>
    <rPh sb="12" eb="13">
      <t>ニチ</t>
    </rPh>
    <rPh sb="16" eb="19">
      <t>セイキュウショ</t>
    </rPh>
    <rPh sb="20" eb="21">
      <t>トド</t>
    </rPh>
    <rPh sb="26" eb="27">
      <t>ネガ</t>
    </rPh>
    <phoneticPr fontId="2"/>
  </si>
  <si>
    <t>登録番号</t>
    <rPh sb="0" eb="4">
      <t>トウロクバンゴウ</t>
    </rPh>
    <phoneticPr fontId="2"/>
  </si>
  <si>
    <t>登録番号：</t>
    <rPh sb="0" eb="4">
      <t>トウロクバンゴウ</t>
    </rPh>
    <phoneticPr fontId="2"/>
  </si>
  <si>
    <t>住　 所：</t>
    <rPh sb="0" eb="1">
      <t>ジュウ</t>
    </rPh>
    <rPh sb="3" eb="4">
      <t>ショ</t>
    </rPh>
    <phoneticPr fontId="2"/>
  </si>
  <si>
    <t>ＴＥＬ ：</t>
    <phoneticPr fontId="2"/>
  </si>
  <si>
    <t>ＦＡＸ ：</t>
    <phoneticPr fontId="2"/>
  </si>
  <si>
    <t>請負工事名</t>
  </si>
  <si>
    <t>日付</t>
    <rPh sb="0" eb="2">
      <t>ヒヅケ</t>
    </rPh>
    <phoneticPr fontId="2"/>
  </si>
  <si>
    <t>T8190001005575</t>
    <phoneticPr fontId="2"/>
  </si>
  <si>
    <t>工事番号</t>
    <rPh sb="0" eb="2">
      <t>コウジ</t>
    </rPh>
    <rPh sb="2" eb="4">
      <t>バンゴウ</t>
    </rPh>
    <phoneticPr fontId="2"/>
  </si>
  <si>
    <t>注文書№</t>
    <rPh sb="0" eb="2">
      <t>チュウモン</t>
    </rPh>
    <rPh sb="2" eb="3">
      <t>ショ</t>
    </rPh>
    <phoneticPr fontId="2"/>
  </si>
  <si>
    <t>当月</t>
    <rPh sb="0" eb="2">
      <t>トウゲツ</t>
    </rPh>
    <phoneticPr fontId="2"/>
  </si>
  <si>
    <t>既請求額</t>
    <rPh sb="0" eb="1">
      <t>キ</t>
    </rPh>
    <rPh sb="1" eb="3">
      <t>セイキュウ</t>
    </rPh>
    <rPh sb="3" eb="4">
      <t>ガク</t>
    </rPh>
    <phoneticPr fontId="2"/>
  </si>
  <si>
    <t>出来高累計額</t>
    <rPh sb="0" eb="3">
      <t>デキダカ</t>
    </rPh>
    <rPh sb="3" eb="5">
      <t>ルイケイ</t>
    </rPh>
    <rPh sb="5" eb="6">
      <t>ガク</t>
    </rPh>
    <phoneticPr fontId="2"/>
  </si>
  <si>
    <t>請求残額</t>
    <rPh sb="0" eb="2">
      <t>セイキュウ</t>
    </rPh>
    <rPh sb="2" eb="4">
      <t>ザンガク</t>
    </rPh>
    <phoneticPr fontId="2"/>
  </si>
  <si>
    <t>当月請求額
(税抜)</t>
    <rPh sb="0" eb="2">
      <t>トウゲツ</t>
    </rPh>
    <rPh sb="2" eb="4">
      <t>セイキュウ</t>
    </rPh>
    <rPh sb="4" eb="5">
      <t>ガク</t>
    </rPh>
    <rPh sb="7" eb="9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</si>
</sst>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d&quot;日&quot;;@"/>
    <numFmt numFmtId="177" formatCode="[&lt;=999]&quot;〒&quot;000;[&lt;=9999]&quot;〒&quot;000\-00;&quot;〒&quot;000\-0000"/>
    <numFmt numFmtId="178" formatCode="&quot;¥&quot;#,##0\-;[Red]&quot;¥&quot;\-#,##0\-"/>
    <numFmt numFmtId="179" formatCode="General&quot;h&quot;"/>
    <numFmt numFmtId="180" formatCode="General&quot;人工&quot;"/>
    <numFmt numFmtId="181" formatCode="m&quot;/&quot;d"/>
    <numFmt numFmtId="182" formatCode="aaa"/>
    <numFmt numFmtId="183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F3F8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rgb="FFFF9999"/>
      </left>
      <right/>
      <top style="medium">
        <color rgb="FFFF9999"/>
      </top>
      <bottom/>
      <diagonal/>
    </border>
    <border>
      <left/>
      <right/>
      <top style="medium">
        <color rgb="FFFF9999"/>
      </top>
      <bottom/>
      <diagonal/>
    </border>
    <border>
      <left/>
      <right style="medium">
        <color rgb="FFFF9999"/>
      </right>
      <top style="medium">
        <color rgb="FFFF9999"/>
      </top>
      <bottom/>
      <diagonal/>
    </border>
    <border>
      <left style="medium">
        <color rgb="FFFF9999"/>
      </left>
      <right/>
      <top/>
      <bottom/>
      <diagonal/>
    </border>
    <border>
      <left/>
      <right style="medium">
        <color rgb="FFFF9999"/>
      </right>
      <top/>
      <bottom/>
      <diagonal/>
    </border>
    <border>
      <left style="medium">
        <color rgb="FFFF9999"/>
      </left>
      <right/>
      <top/>
      <bottom style="medium">
        <color rgb="FFFF9999"/>
      </bottom>
      <diagonal/>
    </border>
    <border>
      <left/>
      <right/>
      <top/>
      <bottom style="medium">
        <color rgb="FFFF9999"/>
      </bottom>
      <diagonal/>
    </border>
    <border>
      <left/>
      <right style="medium">
        <color rgb="FFFF9999"/>
      </right>
      <top/>
      <bottom style="medium">
        <color rgb="FFFF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177" fontId="4" fillId="0" borderId="8" xfId="0" applyNumberFormat="1" applyFont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177" fontId="4" fillId="4" borderId="25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vertical="center" shrinkToFit="1"/>
      <protection locked="0"/>
    </xf>
    <xf numFmtId="49" fontId="4" fillId="4" borderId="10" xfId="0" applyNumberFormat="1" applyFont="1" applyFill="1" applyBorder="1" applyAlignment="1" applyProtection="1">
      <alignment vertical="center" shrinkToFit="1"/>
      <protection locked="0"/>
    </xf>
    <xf numFmtId="0" fontId="4" fillId="4" borderId="4" xfId="0" applyFont="1" applyFill="1" applyBorder="1" applyAlignment="1" applyProtection="1">
      <alignment vertical="center" shrinkToFit="1"/>
      <protection locked="0"/>
    </xf>
    <xf numFmtId="0" fontId="4" fillId="4" borderId="1" xfId="0" applyFont="1" applyFill="1" applyBorder="1" applyAlignment="1">
      <alignment vertical="center" shrinkToFit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177" fontId="11" fillId="0" borderId="0" xfId="0" applyNumberFormat="1" applyFont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38" fontId="10" fillId="0" borderId="0" xfId="1" applyFont="1" applyFill="1" applyBorder="1" applyAlignment="1" applyProtection="1">
      <alignment horizontal="center" vertical="center" shrinkToFit="1"/>
      <protection locked="0"/>
    </xf>
    <xf numFmtId="0" fontId="10" fillId="3" borderId="4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vertical="center" shrinkToFit="1"/>
    </xf>
    <xf numFmtId="181" fontId="10" fillId="0" borderId="8" xfId="0" applyNumberFormat="1" applyFont="1" applyBorder="1" applyAlignment="1">
      <alignment horizontal="center" vertical="center" shrinkToFit="1"/>
    </xf>
    <xf numFmtId="182" fontId="10" fillId="0" borderId="8" xfId="0" applyNumberFormat="1" applyFont="1" applyBorder="1" applyAlignment="1">
      <alignment horizontal="center" vertical="center" shrinkToFit="1"/>
    </xf>
    <xf numFmtId="181" fontId="10" fillId="0" borderId="3" xfId="0" applyNumberFormat="1" applyFont="1" applyBorder="1" applyAlignment="1">
      <alignment horizontal="center" vertical="center" shrinkToFit="1"/>
    </xf>
    <xf numFmtId="182" fontId="10" fillId="0" borderId="3" xfId="0" applyNumberFormat="1" applyFont="1" applyBorder="1" applyAlignment="1">
      <alignment horizontal="center" vertical="center" shrinkToFit="1"/>
    </xf>
    <xf numFmtId="181" fontId="10" fillId="0" borderId="4" xfId="0" applyNumberFormat="1" applyFont="1" applyBorder="1" applyAlignment="1">
      <alignment horizontal="center" vertical="center" shrinkToFit="1"/>
    </xf>
    <xf numFmtId="182" fontId="10" fillId="0" borderId="4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left" vertical="center" indent="1" shrinkToFit="1"/>
    </xf>
    <xf numFmtId="0" fontId="5" fillId="2" borderId="0" xfId="0" applyFont="1" applyFill="1" applyAlignment="1">
      <alignment horizontal="left" vertical="center" indent="1" shrinkToFit="1"/>
    </xf>
    <xf numFmtId="0" fontId="5" fillId="2" borderId="49" xfId="0" applyFont="1" applyFill="1" applyBorder="1" applyAlignment="1">
      <alignment horizontal="left" vertical="center" indent="1" shrinkToFit="1"/>
    </xf>
    <xf numFmtId="0" fontId="5" fillId="2" borderId="45" xfId="0" applyFont="1" applyFill="1" applyBorder="1" applyAlignment="1">
      <alignment horizontal="left" vertical="center" indent="1" shrinkToFit="1"/>
    </xf>
    <xf numFmtId="0" fontId="5" fillId="2" borderId="46" xfId="0" applyFont="1" applyFill="1" applyBorder="1" applyAlignment="1">
      <alignment horizontal="left" vertical="center" indent="1" shrinkToFit="1"/>
    </xf>
    <xf numFmtId="0" fontId="5" fillId="2" borderId="47" xfId="0" applyFont="1" applyFill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shrinkToFit="1"/>
    </xf>
    <xf numFmtId="0" fontId="9" fillId="2" borderId="48" xfId="0" applyFont="1" applyFill="1" applyBorder="1" applyAlignment="1">
      <alignment horizontal="right" vertical="center" indent="3" shrinkToFit="1"/>
    </xf>
    <xf numFmtId="0" fontId="9" fillId="2" borderId="0" xfId="0" applyFont="1" applyFill="1" applyAlignment="1">
      <alignment horizontal="right" vertical="center" indent="3" shrinkToFit="1"/>
    </xf>
    <xf numFmtId="0" fontId="9" fillId="2" borderId="49" xfId="0" applyFont="1" applyFill="1" applyBorder="1" applyAlignment="1">
      <alignment horizontal="right" vertical="center" indent="3" shrinkToFit="1"/>
    </xf>
    <xf numFmtId="0" fontId="9" fillId="2" borderId="50" xfId="0" applyFont="1" applyFill="1" applyBorder="1" applyAlignment="1">
      <alignment horizontal="right" vertical="center" indent="3" shrinkToFit="1"/>
    </xf>
    <xf numFmtId="0" fontId="9" fillId="2" borderId="51" xfId="0" applyFont="1" applyFill="1" applyBorder="1" applyAlignment="1">
      <alignment horizontal="right" vertical="center" indent="3" shrinkToFit="1"/>
    </xf>
    <xf numFmtId="0" fontId="9" fillId="2" borderId="52" xfId="0" applyFont="1" applyFill="1" applyBorder="1" applyAlignment="1">
      <alignment horizontal="right" vertical="center" indent="3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left" vertical="center" indent="1" shrinkToFit="1"/>
    </xf>
    <xf numFmtId="0" fontId="8" fillId="2" borderId="0" xfId="0" applyFont="1" applyFill="1" applyAlignment="1">
      <alignment horizontal="left" vertical="center" indent="1" shrinkToFit="1"/>
    </xf>
    <xf numFmtId="0" fontId="8" fillId="2" borderId="49" xfId="0" applyFont="1" applyFill="1" applyBorder="1" applyAlignment="1">
      <alignment horizontal="left" vertical="center" indent="1" shrinkToFit="1"/>
    </xf>
    <xf numFmtId="0" fontId="10" fillId="0" borderId="17" xfId="0" applyFont="1" applyBorder="1" applyAlignment="1">
      <alignment horizontal="center" vertical="center" shrinkToFit="1"/>
    </xf>
    <xf numFmtId="0" fontId="10" fillId="4" borderId="28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10" fillId="4" borderId="62" xfId="0" applyFont="1" applyFill="1" applyBorder="1" applyAlignment="1" applyProtection="1">
      <alignment horizontal="center" vertical="center" shrinkToFit="1"/>
      <protection locked="0"/>
    </xf>
    <xf numFmtId="9" fontId="10" fillId="0" borderId="67" xfId="2" applyFont="1" applyFill="1" applyBorder="1" applyAlignment="1" applyProtection="1">
      <alignment horizontal="center" vertical="center" shrinkToFit="1"/>
    </xf>
    <xf numFmtId="9" fontId="10" fillId="0" borderId="19" xfId="2" applyFont="1" applyFill="1" applyBorder="1" applyAlignment="1" applyProtection="1">
      <alignment horizontal="center" vertical="center" shrinkToFit="1"/>
    </xf>
    <xf numFmtId="9" fontId="10" fillId="0" borderId="68" xfId="2" applyFont="1" applyFill="1" applyBorder="1" applyAlignment="1" applyProtection="1">
      <alignment horizontal="center" vertical="center" shrinkToFit="1"/>
    </xf>
    <xf numFmtId="9" fontId="10" fillId="0" borderId="69" xfId="2" applyFont="1" applyFill="1" applyBorder="1" applyAlignment="1" applyProtection="1">
      <alignment horizontal="center" vertical="center" shrinkToFit="1"/>
    </xf>
    <xf numFmtId="9" fontId="10" fillId="0" borderId="5" xfId="2" applyFont="1" applyFill="1" applyBorder="1" applyAlignment="1" applyProtection="1">
      <alignment horizontal="center" vertical="center" shrinkToFit="1"/>
    </xf>
    <xf numFmtId="9" fontId="10" fillId="0" borderId="70" xfId="2" applyFont="1" applyFill="1" applyBorder="1" applyAlignment="1" applyProtection="1">
      <alignment horizontal="center" vertical="center" shrinkToFit="1"/>
    </xf>
    <xf numFmtId="38" fontId="10" fillId="4" borderId="63" xfId="1" applyFont="1" applyFill="1" applyBorder="1" applyAlignment="1" applyProtection="1">
      <alignment vertical="center" shrinkToFit="1"/>
      <protection locked="0"/>
    </xf>
    <xf numFmtId="38" fontId="10" fillId="4" borderId="24" xfId="1" applyFont="1" applyFill="1" applyBorder="1" applyAlignment="1" applyProtection="1">
      <alignment vertical="center" shrinkToFit="1"/>
      <protection locked="0"/>
    </xf>
    <xf numFmtId="38" fontId="10" fillId="4" borderId="64" xfId="1" applyFont="1" applyFill="1" applyBorder="1" applyAlignment="1" applyProtection="1">
      <alignment vertical="center" shrinkToFit="1"/>
      <protection locked="0"/>
    </xf>
    <xf numFmtId="38" fontId="10" fillId="4" borderId="65" xfId="1" applyFont="1" applyFill="1" applyBorder="1" applyAlignment="1" applyProtection="1">
      <alignment vertical="center" shrinkToFit="1"/>
      <protection locked="0"/>
    </xf>
    <xf numFmtId="38" fontId="10" fillId="4" borderId="21" xfId="1" applyFont="1" applyFill="1" applyBorder="1" applyAlignment="1" applyProtection="1">
      <alignment vertical="center" shrinkToFit="1"/>
      <protection locked="0"/>
    </xf>
    <xf numFmtId="38" fontId="10" fillId="4" borderId="66" xfId="1" applyFont="1" applyFill="1" applyBorder="1" applyAlignment="1" applyProtection="1">
      <alignment vertical="center" shrinkToFit="1"/>
      <protection locked="0"/>
    </xf>
    <xf numFmtId="38" fontId="10" fillId="0" borderId="35" xfId="0" applyNumberFormat="1" applyFont="1" applyBorder="1" applyAlignment="1">
      <alignment horizontal="right" vertical="center" shrinkToFit="1"/>
    </xf>
    <xf numFmtId="38" fontId="10" fillId="0" borderId="17" xfId="0" applyNumberFormat="1" applyFont="1" applyBorder="1" applyAlignment="1">
      <alignment horizontal="right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49" fontId="10" fillId="0" borderId="53" xfId="0" applyNumberFormat="1" applyFont="1" applyBorder="1" applyAlignment="1">
      <alignment horizontal="left" vertical="center" shrinkToFit="1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>
      <alignment horizontal="left" vertical="center" shrinkToFit="1"/>
    </xf>
    <xf numFmtId="0" fontId="10" fillId="0" borderId="56" xfId="0" applyFont="1" applyBorder="1" applyAlignment="1">
      <alignment horizontal="left" vertical="center" shrinkToFit="1"/>
    </xf>
    <xf numFmtId="0" fontId="10" fillId="0" borderId="57" xfId="0" applyFont="1" applyBorder="1" applyAlignment="1">
      <alignment horizontal="left" vertical="center" shrinkToFit="1"/>
    </xf>
    <xf numFmtId="0" fontId="10" fillId="0" borderId="54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16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38" fontId="10" fillId="0" borderId="17" xfId="0" applyNumberFormat="1" applyFont="1" applyBorder="1" applyAlignment="1">
      <alignment horizontal="center" vertical="center" shrinkToFit="1"/>
    </xf>
    <xf numFmtId="38" fontId="10" fillId="0" borderId="18" xfId="0" applyNumberFormat="1" applyFont="1" applyBorder="1" applyAlignment="1">
      <alignment horizontal="center" vertical="center" shrinkToFit="1"/>
    </xf>
    <xf numFmtId="38" fontId="10" fillId="0" borderId="1" xfId="0" applyNumberFormat="1" applyFont="1" applyBorder="1" applyAlignment="1">
      <alignment horizontal="right" vertical="center" indent="1" shrinkToFit="1"/>
    </xf>
    <xf numFmtId="38" fontId="10" fillId="4" borderId="17" xfId="1" applyFont="1" applyFill="1" applyBorder="1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3" borderId="35" xfId="0" applyFont="1" applyFill="1" applyBorder="1" applyAlignment="1" applyProtection="1">
      <alignment horizontal="center" vertical="center" wrapText="1" shrinkToFit="1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38" fontId="10" fillId="4" borderId="60" xfId="0" applyNumberFormat="1" applyFont="1" applyFill="1" applyBorder="1" applyAlignment="1" applyProtection="1">
      <alignment vertical="center" shrinkToFit="1"/>
      <protection locked="0"/>
    </xf>
    <xf numFmtId="38" fontId="10" fillId="4" borderId="61" xfId="0" applyNumberFormat="1" applyFont="1" applyFill="1" applyBorder="1" applyAlignment="1" applyProtection="1">
      <alignment vertical="center" shrinkToFit="1"/>
      <protection locked="0"/>
    </xf>
    <xf numFmtId="38" fontId="10" fillId="4" borderId="15" xfId="0" applyNumberFormat="1" applyFont="1" applyFill="1" applyBorder="1" applyAlignment="1" applyProtection="1">
      <alignment vertical="center" shrinkToFit="1"/>
      <protection locked="0"/>
    </xf>
    <xf numFmtId="38" fontId="10" fillId="4" borderId="16" xfId="0" applyNumberFormat="1" applyFont="1" applyFill="1" applyBorder="1" applyAlignment="1" applyProtection="1">
      <alignment vertical="center" shrinkToFit="1"/>
      <protection locked="0"/>
    </xf>
    <xf numFmtId="38" fontId="10" fillId="0" borderId="60" xfId="0" applyNumberFormat="1" applyFont="1" applyBorder="1" applyAlignment="1">
      <alignment horizontal="right" vertical="center" shrinkToFit="1"/>
    </xf>
    <xf numFmtId="38" fontId="10" fillId="0" borderId="15" xfId="0" applyNumberFormat="1" applyFont="1" applyBorder="1" applyAlignment="1">
      <alignment horizontal="right" vertical="center" shrinkToFit="1"/>
    </xf>
    <xf numFmtId="9" fontId="10" fillId="0" borderId="60" xfId="2" applyFont="1" applyFill="1" applyBorder="1" applyAlignment="1" applyProtection="1">
      <alignment horizontal="center" vertical="center" shrinkToFit="1"/>
    </xf>
    <xf numFmtId="9" fontId="10" fillId="0" borderId="15" xfId="2" applyFont="1" applyFill="1" applyBorder="1" applyAlignment="1" applyProtection="1">
      <alignment horizontal="center" vertical="center" shrinkToFit="1"/>
    </xf>
    <xf numFmtId="0" fontId="10" fillId="4" borderId="59" xfId="0" applyFont="1" applyFill="1" applyBorder="1" applyAlignment="1" applyProtection="1">
      <alignment horizontal="center" vertical="center" shrinkToFit="1"/>
      <protection locked="0"/>
    </xf>
    <xf numFmtId="0" fontId="10" fillId="4" borderId="60" xfId="0" applyFont="1" applyFill="1" applyBorder="1" applyAlignment="1" applyProtection="1">
      <alignment horizontal="center" vertical="center" shrinkToFit="1"/>
      <protection locked="0"/>
    </xf>
    <xf numFmtId="0" fontId="10" fillId="4" borderId="14" xfId="0" applyFont="1" applyFill="1" applyBorder="1" applyAlignment="1" applyProtection="1">
      <alignment horizontal="center" vertical="center" shrinkToFit="1"/>
      <protection locked="0"/>
    </xf>
    <xf numFmtId="0" fontId="10" fillId="4" borderId="15" xfId="0" applyFont="1" applyFill="1" applyBorder="1" applyAlignment="1" applyProtection="1">
      <alignment horizontal="center" vertical="center" shrinkToFit="1"/>
      <protection locked="0"/>
    </xf>
    <xf numFmtId="183" fontId="10" fillId="0" borderId="53" xfId="0" applyNumberFormat="1" applyFont="1" applyBorder="1" applyAlignment="1">
      <alignment horizontal="center" vertical="center" shrinkToFit="1"/>
    </xf>
    <xf numFmtId="183" fontId="10" fillId="0" borderId="19" xfId="0" applyNumberFormat="1" applyFont="1" applyBorder="1" applyAlignment="1">
      <alignment horizontal="center" vertical="center" shrinkToFit="1"/>
    </xf>
    <xf numFmtId="183" fontId="10" fillId="0" borderId="27" xfId="0" applyNumberFormat="1" applyFont="1" applyBorder="1" applyAlignment="1">
      <alignment horizontal="center" vertical="center" shrinkToFit="1"/>
    </xf>
    <xf numFmtId="183" fontId="10" fillId="0" borderId="44" xfId="0" applyNumberFormat="1" applyFont="1" applyBorder="1" applyAlignment="1">
      <alignment horizontal="center" vertical="center" shrinkToFit="1"/>
    </xf>
    <xf numFmtId="183" fontId="10" fillId="0" borderId="5" xfId="0" applyNumberFormat="1" applyFont="1" applyBorder="1" applyAlignment="1">
      <alignment horizontal="center" vertical="center" shrinkToFit="1"/>
    </xf>
    <xf numFmtId="183" fontId="10" fillId="0" borderId="7" xfId="0" applyNumberFormat="1" applyFont="1" applyBorder="1" applyAlignment="1">
      <alignment horizontal="center" vertical="center" shrinkToFit="1"/>
    </xf>
    <xf numFmtId="38" fontId="10" fillId="4" borderId="69" xfId="0" applyNumberFormat="1" applyFont="1" applyFill="1" applyBorder="1" applyAlignment="1" applyProtection="1">
      <alignment vertical="center" shrinkToFit="1"/>
      <protection locked="0"/>
    </xf>
    <xf numFmtId="38" fontId="10" fillId="4" borderId="5" xfId="0" applyNumberFormat="1" applyFont="1" applyFill="1" applyBorder="1" applyAlignment="1" applyProtection="1">
      <alignment vertical="center" shrinkToFit="1"/>
      <protection locked="0"/>
    </xf>
    <xf numFmtId="38" fontId="10" fillId="4" borderId="7" xfId="0" applyNumberFormat="1" applyFont="1" applyFill="1" applyBorder="1" applyAlignment="1" applyProtection="1">
      <alignment vertical="center" shrinkToFit="1"/>
      <protection locked="0"/>
    </xf>
    <xf numFmtId="0" fontId="10" fillId="4" borderId="23" xfId="0" applyFont="1" applyFill="1" applyBorder="1" applyAlignment="1" applyProtection="1">
      <alignment horizontal="center" vertical="center" shrinkToFit="1"/>
      <protection locked="0"/>
    </xf>
    <xf numFmtId="0" fontId="10" fillId="4" borderId="24" xfId="0" applyFont="1" applyFill="1" applyBorder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horizontal="left" vertical="center" shrinkToFit="1"/>
    </xf>
    <xf numFmtId="176" fontId="11" fillId="4" borderId="0" xfId="0" applyNumberFormat="1" applyFont="1" applyFill="1" applyAlignment="1" applyProtection="1">
      <alignment horizontal="center" vertical="center" shrinkToFit="1"/>
      <protection locked="0"/>
    </xf>
    <xf numFmtId="178" fontId="13" fillId="0" borderId="5" xfId="0" applyNumberFormat="1" applyFont="1" applyBorder="1" applyAlignment="1">
      <alignment horizontal="center" vertical="center" shrinkToFit="1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11" fillId="0" borderId="0" xfId="0" applyFont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center" shrinkToFit="1"/>
    </xf>
    <xf numFmtId="38" fontId="10" fillId="4" borderId="17" xfId="0" applyNumberFormat="1" applyFont="1" applyFill="1" applyBorder="1" applyAlignment="1" applyProtection="1">
      <alignment horizontal="center" vertical="center" shrinkToFit="1"/>
      <protection locked="0"/>
    </xf>
    <xf numFmtId="38" fontId="10" fillId="4" borderId="18" xfId="0" applyNumberFormat="1" applyFont="1" applyFill="1" applyBorder="1" applyAlignment="1" applyProtection="1">
      <alignment horizontal="center" vertical="center" shrinkToFit="1"/>
      <protection locked="0"/>
    </xf>
    <xf numFmtId="38" fontId="10" fillId="4" borderId="17" xfId="1" applyFont="1" applyFill="1" applyBorder="1" applyAlignment="1" applyProtection="1">
      <alignment horizontal="center" vertical="center" shrinkToFit="1"/>
      <protection locked="0"/>
    </xf>
    <xf numFmtId="38" fontId="10" fillId="0" borderId="15" xfId="0" applyNumberFormat="1" applyFont="1" applyBorder="1" applyAlignment="1">
      <alignment horizontal="center" vertical="center" shrinkToFit="1"/>
    </xf>
    <xf numFmtId="38" fontId="10" fillId="0" borderId="16" xfId="0" applyNumberFormat="1" applyFont="1" applyBorder="1" applyAlignment="1">
      <alignment horizontal="center" vertical="center" shrinkToFit="1"/>
    </xf>
    <xf numFmtId="183" fontId="10" fillId="0" borderId="11" xfId="0" applyNumberFormat="1" applyFont="1" applyBorder="1" applyAlignment="1">
      <alignment horizontal="center" vertical="center" textRotation="255" shrinkToFit="1"/>
    </xf>
    <xf numFmtId="183" fontId="10" fillId="0" borderId="6" xfId="0" applyNumberFormat="1" applyFont="1" applyBorder="1" applyAlignment="1">
      <alignment horizontal="center" vertical="center" textRotation="255" shrinkToFit="1"/>
    </xf>
    <xf numFmtId="183" fontId="10" fillId="0" borderId="12" xfId="0" applyNumberFormat="1" applyFont="1" applyBorder="1" applyAlignment="1">
      <alignment horizontal="center" vertical="center" textRotation="255" shrinkToFit="1"/>
    </xf>
    <xf numFmtId="183" fontId="10" fillId="0" borderId="1" xfId="0" applyNumberFormat="1" applyFont="1" applyBorder="1" applyAlignment="1">
      <alignment horizontal="center" vertical="center" shrinkToFit="1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17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>
      <alignment horizontal="center" vertical="center" shrinkToFit="1"/>
    </xf>
    <xf numFmtId="183" fontId="10" fillId="0" borderId="2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38" fontId="10" fillId="4" borderId="67" xfId="0" applyNumberFormat="1" applyFont="1" applyFill="1" applyBorder="1" applyAlignment="1" applyProtection="1">
      <alignment vertical="center" shrinkToFit="1"/>
      <protection locked="0"/>
    </xf>
    <xf numFmtId="38" fontId="10" fillId="4" borderId="19" xfId="0" applyNumberFormat="1" applyFont="1" applyFill="1" applyBorder="1" applyAlignment="1" applyProtection="1">
      <alignment vertical="center" shrinkToFit="1"/>
      <protection locked="0"/>
    </xf>
    <xf numFmtId="38" fontId="10" fillId="4" borderId="27" xfId="0" applyNumberFormat="1" applyFont="1" applyFill="1" applyBorder="1" applyAlignment="1" applyProtection="1">
      <alignment vertical="center" shrinkToFit="1"/>
      <protection locked="0"/>
    </xf>
    <xf numFmtId="0" fontId="10" fillId="4" borderId="20" xfId="0" applyFont="1" applyFill="1" applyBorder="1" applyAlignment="1" applyProtection="1">
      <alignment horizontal="center" vertical="center" shrinkToFit="1"/>
      <protection locked="0"/>
    </xf>
    <xf numFmtId="0" fontId="10" fillId="4" borderId="21" xfId="0" applyFont="1" applyFill="1" applyBorder="1" applyAlignment="1" applyProtection="1">
      <alignment horizontal="center" vertical="center" shrinkToFit="1"/>
      <protection locked="0"/>
    </xf>
    <xf numFmtId="0" fontId="10" fillId="4" borderId="22" xfId="0" applyFont="1" applyFill="1" applyBorder="1" applyAlignment="1" applyProtection="1">
      <alignment horizontal="center" vertical="center" shrinkToFit="1"/>
      <protection locked="0"/>
    </xf>
    <xf numFmtId="0" fontId="10" fillId="4" borderId="53" xfId="0" applyFont="1" applyFill="1" applyBorder="1" applyAlignment="1" applyProtection="1">
      <alignment horizontal="center" vertical="center" shrinkToFit="1"/>
      <protection locked="0"/>
    </xf>
    <xf numFmtId="0" fontId="10" fillId="4" borderId="19" xfId="0" applyFont="1" applyFill="1" applyBorder="1" applyAlignment="1" applyProtection="1">
      <alignment horizontal="center" vertical="center" shrinkToFit="1"/>
      <protection locked="0"/>
    </xf>
    <xf numFmtId="0" fontId="10" fillId="4" borderId="68" xfId="0" applyFont="1" applyFill="1" applyBorder="1" applyAlignment="1" applyProtection="1">
      <alignment horizontal="center" vertical="center" shrinkToFit="1"/>
      <protection locked="0"/>
    </xf>
    <xf numFmtId="0" fontId="10" fillId="4" borderId="44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70" xfId="0" applyFont="1" applyFill="1" applyBorder="1" applyAlignment="1" applyProtection="1">
      <alignment horizontal="center" vertical="center" shrinkToFit="1"/>
      <protection locked="0"/>
    </xf>
    <xf numFmtId="38" fontId="10" fillId="0" borderId="65" xfId="1" applyFont="1" applyFill="1" applyBorder="1" applyAlignment="1" applyProtection="1">
      <alignment vertical="center" shrinkToFit="1"/>
    </xf>
    <xf numFmtId="38" fontId="10" fillId="0" borderId="21" xfId="1" applyFont="1" applyFill="1" applyBorder="1" applyAlignment="1" applyProtection="1">
      <alignment vertical="center" shrinkToFit="1"/>
    </xf>
    <xf numFmtId="38" fontId="10" fillId="0" borderId="66" xfId="1" applyFont="1" applyFill="1" applyBorder="1" applyAlignment="1" applyProtection="1">
      <alignment vertical="center" shrinkToFit="1"/>
    </xf>
    <xf numFmtId="0" fontId="10" fillId="3" borderId="53" xfId="0" applyFont="1" applyFill="1" applyBorder="1" applyAlignment="1" applyProtection="1">
      <alignment horizontal="center" vertical="center" shrinkToFit="1"/>
      <protection locked="0"/>
    </xf>
    <xf numFmtId="0" fontId="10" fillId="3" borderId="19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3" borderId="44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59" xfId="0" applyFont="1" applyFill="1" applyBorder="1" applyAlignment="1" applyProtection="1">
      <alignment horizontal="center" vertical="center" shrinkToFit="1"/>
      <protection locked="0"/>
    </xf>
    <xf numFmtId="0" fontId="10" fillId="3" borderId="60" xfId="0" applyFont="1" applyFill="1" applyBorder="1" applyAlignment="1" applyProtection="1">
      <alignment horizontal="center" vertical="center" shrinkToFit="1"/>
      <protection locked="0"/>
    </xf>
    <xf numFmtId="0" fontId="10" fillId="3" borderId="14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6" fillId="3" borderId="64" xfId="0" applyFont="1" applyFill="1" applyBorder="1" applyAlignment="1" applyProtection="1">
      <alignment horizontal="center" vertical="center" shrinkToFit="1"/>
      <protection locked="0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21" xfId="0" applyFont="1" applyFill="1" applyBorder="1" applyAlignment="1" applyProtection="1">
      <alignment horizontal="center" vertical="center" shrinkToFit="1"/>
      <protection locked="0"/>
    </xf>
    <xf numFmtId="0" fontId="16" fillId="3" borderId="6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wrapText="1" shrinkToFit="1"/>
      <protection locked="0"/>
    </xf>
    <xf numFmtId="0" fontId="10" fillId="3" borderId="35" xfId="0" applyFont="1" applyFill="1" applyBorder="1" applyAlignment="1" applyProtection="1">
      <alignment horizontal="center" vertical="center" shrinkToFit="1"/>
      <protection locked="0"/>
    </xf>
    <xf numFmtId="0" fontId="10" fillId="3" borderId="63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64" xfId="0" applyFont="1" applyFill="1" applyBorder="1" applyAlignment="1" applyProtection="1">
      <alignment horizontal="center" vertical="center" shrinkToFit="1"/>
      <protection locked="0"/>
    </xf>
    <xf numFmtId="0" fontId="10" fillId="3" borderId="65" xfId="0" applyFont="1" applyFill="1" applyBorder="1" applyAlignment="1" applyProtection="1">
      <alignment horizontal="center" vertical="center" shrinkToFit="1"/>
      <protection locked="0"/>
    </xf>
    <xf numFmtId="0" fontId="10" fillId="3" borderId="21" xfId="0" applyFont="1" applyFill="1" applyBorder="1" applyAlignment="1" applyProtection="1">
      <alignment horizontal="center" vertical="center" shrinkToFit="1"/>
      <protection locked="0"/>
    </xf>
    <xf numFmtId="0" fontId="10" fillId="3" borderId="66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0" fillId="3" borderId="25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38" fontId="10" fillId="4" borderId="4" xfId="1" applyFont="1" applyFill="1" applyBorder="1" applyAlignment="1" applyProtection="1">
      <alignment horizontal="center" vertical="center" shrinkToFit="1"/>
      <protection locked="0"/>
    </xf>
    <xf numFmtId="38" fontId="10" fillId="0" borderId="4" xfId="1" applyFont="1" applyFill="1" applyBorder="1" applyAlignment="1" applyProtection="1">
      <alignment horizontal="center" vertical="center" shrinkToFit="1"/>
    </xf>
    <xf numFmtId="38" fontId="10" fillId="4" borderId="3" xfId="1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38" fontId="10" fillId="0" borderId="3" xfId="1" applyFont="1" applyFill="1" applyBorder="1" applyAlignment="1" applyProtection="1">
      <alignment horizontal="center" vertical="center" shrinkToFit="1"/>
    </xf>
    <xf numFmtId="0" fontId="10" fillId="4" borderId="8" xfId="0" applyFont="1" applyFill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Alignment="1">
      <alignment horizontal="center" vertical="center" shrinkToFit="1"/>
    </xf>
    <xf numFmtId="38" fontId="10" fillId="0" borderId="2" xfId="1" applyFont="1" applyFill="1" applyBorder="1" applyAlignment="1" applyProtection="1">
      <alignment horizontal="center" vertical="center" shrinkToFit="1"/>
    </xf>
    <xf numFmtId="38" fontId="10" fillId="4" borderId="8" xfId="1" applyFont="1" applyFill="1" applyBorder="1" applyAlignment="1" applyProtection="1">
      <alignment horizontal="center" vertical="center" shrinkToFit="1"/>
      <protection locked="0"/>
    </xf>
    <xf numFmtId="38" fontId="10" fillId="0" borderId="8" xfId="1" applyFont="1" applyFill="1" applyBorder="1" applyAlignment="1" applyProtection="1">
      <alignment horizontal="center" vertical="center" shrinkToFit="1"/>
    </xf>
    <xf numFmtId="38" fontId="10" fillId="4" borderId="13" xfId="1" applyFont="1" applyFill="1" applyBorder="1" applyAlignment="1" applyProtection="1">
      <alignment vertical="center" shrinkToFit="1"/>
      <protection locked="0"/>
    </xf>
    <xf numFmtId="38" fontId="10" fillId="4" borderId="17" xfId="1" applyFont="1" applyFill="1" applyBorder="1" applyAlignment="1" applyProtection="1">
      <alignment vertical="center" shrinkToFit="1"/>
      <protection locked="0"/>
    </xf>
    <xf numFmtId="38" fontId="10" fillId="4" borderId="18" xfId="1" applyFont="1" applyFill="1" applyBorder="1" applyAlignment="1" applyProtection="1">
      <alignment vertical="center" shrinkToFit="1"/>
      <protection locked="0"/>
    </xf>
    <xf numFmtId="0" fontId="10" fillId="4" borderId="34" xfId="0" applyFont="1" applyFill="1" applyBorder="1" applyAlignment="1" applyProtection="1">
      <alignment vertical="center" shrinkToFit="1"/>
      <protection locked="0"/>
    </xf>
    <xf numFmtId="0" fontId="10" fillId="4" borderId="35" xfId="0" applyFont="1" applyFill="1" applyBorder="1" applyAlignment="1" applyProtection="1">
      <alignment vertical="center" shrinkToFit="1"/>
      <protection locked="0"/>
    </xf>
    <xf numFmtId="0" fontId="10" fillId="4" borderId="36" xfId="0" applyFont="1" applyFill="1" applyBorder="1" applyAlignment="1" applyProtection="1">
      <alignment vertical="center" shrinkToFit="1"/>
      <protection locked="0"/>
    </xf>
    <xf numFmtId="38" fontId="10" fillId="0" borderId="12" xfId="1" applyFont="1" applyFill="1" applyBorder="1" applyAlignment="1" applyProtection="1">
      <alignment vertical="center" shrinkToFit="1"/>
    </xf>
    <xf numFmtId="38" fontId="10" fillId="0" borderId="1" xfId="1" applyFont="1" applyFill="1" applyBorder="1" applyAlignment="1" applyProtection="1">
      <alignment vertical="center" shrinkToFit="1"/>
    </xf>
    <xf numFmtId="38" fontId="10" fillId="0" borderId="13" xfId="1" applyFont="1" applyFill="1" applyBorder="1" applyAlignment="1" applyProtection="1">
      <alignment vertical="center" shrinkToFit="1"/>
    </xf>
    <xf numFmtId="180" fontId="10" fillId="0" borderId="2" xfId="0" applyNumberFormat="1" applyFont="1" applyBorder="1" applyAlignment="1">
      <alignment vertical="center" shrinkToFit="1"/>
    </xf>
    <xf numFmtId="180" fontId="10" fillId="0" borderId="14" xfId="0" applyNumberFormat="1" applyFont="1" applyBorder="1" applyAlignment="1">
      <alignment vertical="center" shrinkToFit="1"/>
    </xf>
    <xf numFmtId="38" fontId="10" fillId="0" borderId="1" xfId="1" applyFont="1" applyFill="1" applyBorder="1" applyAlignment="1" applyProtection="1">
      <alignment horizontal="center" vertical="center" shrinkToFit="1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179" fontId="10" fillId="0" borderId="7" xfId="0" applyNumberFormat="1" applyFont="1" applyBorder="1" applyAlignment="1">
      <alignment vertical="center" shrinkToFit="1"/>
    </xf>
    <xf numFmtId="179" fontId="10" fillId="0" borderId="2" xfId="0" applyNumberFormat="1" applyFont="1" applyBorder="1" applyAlignment="1">
      <alignment vertical="center" shrinkToFit="1"/>
    </xf>
    <xf numFmtId="0" fontId="10" fillId="4" borderId="32" xfId="0" applyFont="1" applyFill="1" applyBorder="1" applyAlignment="1" applyProtection="1">
      <alignment vertical="center" shrinkToFit="1"/>
      <protection locked="0"/>
    </xf>
    <xf numFmtId="0" fontId="10" fillId="4" borderId="33" xfId="0" applyFont="1" applyFill="1" applyBorder="1" applyAlignment="1" applyProtection="1">
      <alignment vertical="center" shrinkToFit="1"/>
      <protection locked="0"/>
    </xf>
    <xf numFmtId="0" fontId="10" fillId="4" borderId="31" xfId="0" applyFont="1" applyFill="1" applyBorder="1" applyAlignment="1" applyProtection="1">
      <alignment vertical="center" shrinkToFit="1"/>
      <protection locked="0"/>
    </xf>
    <xf numFmtId="0" fontId="10" fillId="4" borderId="42" xfId="0" applyFont="1" applyFill="1" applyBorder="1" applyAlignment="1" applyProtection="1">
      <alignment vertical="center" shrinkToFit="1"/>
      <protection locked="0"/>
    </xf>
    <xf numFmtId="0" fontId="10" fillId="4" borderId="10" xfId="0" applyFont="1" applyFill="1" applyBorder="1" applyAlignment="1" applyProtection="1">
      <alignment vertical="center" shrinkToFit="1"/>
      <protection locked="0"/>
    </xf>
    <xf numFmtId="0" fontId="10" fillId="4" borderId="9" xfId="0" applyFont="1" applyFill="1" applyBorder="1" applyAlignment="1" applyProtection="1">
      <alignment vertical="center" shrinkToFit="1"/>
      <protection locked="0"/>
    </xf>
    <xf numFmtId="0" fontId="10" fillId="4" borderId="43" xfId="0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38" xfId="0" applyFont="1" applyFill="1" applyBorder="1" applyAlignment="1" applyProtection="1">
      <alignment vertical="center" shrinkToFit="1"/>
      <protection locked="0"/>
    </xf>
    <xf numFmtId="0" fontId="10" fillId="4" borderId="39" xfId="0" applyFont="1" applyFill="1" applyBorder="1" applyAlignment="1" applyProtection="1">
      <alignment vertical="center" shrinkToFit="1"/>
      <protection locked="0"/>
    </xf>
    <xf numFmtId="0" fontId="10" fillId="4" borderId="37" xfId="0" applyFont="1" applyFill="1" applyBorder="1" applyAlignment="1" applyProtection="1">
      <alignment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38" fontId="10" fillId="0" borderId="8" xfId="1" applyFont="1" applyFill="1" applyBorder="1" applyAlignment="1" applyProtection="1">
      <alignment horizontal="center" vertical="center" shrinkToFit="1"/>
      <protection locked="0"/>
    </xf>
    <xf numFmtId="38" fontId="10" fillId="0" borderId="28" xfId="1" applyFont="1" applyFill="1" applyBorder="1" applyAlignment="1" applyProtection="1">
      <alignment vertical="center" shrinkToFit="1"/>
    </xf>
    <xf numFmtId="38" fontId="10" fillId="0" borderId="17" xfId="1" applyFont="1" applyFill="1" applyBorder="1" applyAlignment="1" applyProtection="1">
      <alignment vertical="center" shrinkToFit="1"/>
    </xf>
    <xf numFmtId="179" fontId="10" fillId="0" borderId="15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vertical="center" shrinkToFit="1"/>
    </xf>
    <xf numFmtId="180" fontId="10" fillId="0" borderId="15" xfId="0" applyNumberFormat="1" applyFont="1" applyBorder="1" applyAlignment="1">
      <alignment vertical="center" shrinkToFit="1"/>
    </xf>
    <xf numFmtId="0" fontId="14" fillId="0" borderId="0" xfId="0" applyFont="1" applyAlignment="1" applyProtection="1">
      <alignment horizontal="left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EEF3F8"/>
      <color rgb="FFFF9999"/>
      <color rgb="FFFFCC99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3724275</xdr:colOff>
      <xdr:row>2</xdr:row>
      <xdr:rowOff>92642</xdr:rowOff>
    </xdr:from>
    <xdr:to>
      <xdr:col>3</xdr:col>
      <xdr:colOff>4124325</xdr:colOff>
      <xdr:row>6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/>
          <a:stCxn id="7" idx="1"/>
        </xdr:cNvCxnSpPr>
      </xdr:nvCxnSpPr>
      <xdr:spPr>
        <a:xfrm flipH="1">
          <a:off x="4962525" y="530792"/>
          <a:ext cx="400050" cy="774133"/>
        </a:xfrm>
        <a:prstGeom prst="straightConnector1">
          <a:avLst/>
        </a:prstGeom>
        <a:ln w="19050">
          <a:solidFill>
            <a:schemeClr val="tx2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3</xdr:col>
      <xdr:colOff>4124325</xdr:colOff>
      <xdr:row>1</xdr:row>
      <xdr:rowOff>38100</xdr:rowOff>
    </xdr:from>
    <xdr:ext cx="3629023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E21946F-F117-44C7-A68F-26005D25B0FB}"/>
            </a:ext>
          </a:extLst>
        </xdr:cNvPr>
        <xdr:cNvSpPr txBox="1"/>
      </xdr:nvSpPr>
      <xdr:spPr>
        <a:xfrm>
          <a:off x="5362575" y="209550"/>
          <a:ext cx="3629023" cy="6424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ハイフンなしで入力すると自動で郵便番号表示になります。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入力例：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→　表示：〒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123-4567</a:t>
          </a:r>
        </a:p>
      </xdr:txBody>
    </xdr:sp>
    <xdr:clientData fPrintsWithSheet="0"/>
  </xdr:oneCellAnchor>
  <xdr:oneCellAnchor>
    <xdr:from>
      <xdr:col>8</xdr:col>
      <xdr:colOff>428624</xdr:colOff>
      <xdr:row>13</xdr:row>
      <xdr:rowOff>206141</xdr:rowOff>
    </xdr:from>
    <xdr:ext cx="5610225" cy="149271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576729-64A1-4A10-94E6-A66896B72288}"/>
            </a:ext>
          </a:extLst>
        </xdr:cNvPr>
        <xdr:cNvSpPr txBox="1"/>
      </xdr:nvSpPr>
      <xdr:spPr>
        <a:xfrm>
          <a:off x="10553699" y="3273191"/>
          <a:ext cx="5610225" cy="14927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口座名義、ﾖﾐｶﾞﾅについては、</a:t>
          </a:r>
          <a:r>
            <a:rPr kumimoji="1" lang="ja-JP" altLang="en-US" sz="14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会社名</a:t>
          </a:r>
          <a:r>
            <a:rPr kumimoji="1" lang="ja-JP" altLang="en-US" sz="14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のみ入力してください。</a:t>
          </a:r>
          <a:endParaRPr kumimoji="1" lang="en-US" altLang="ja-JP" sz="14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代表取締役○○　○○○</a:t>
          </a:r>
          <a:r>
            <a:rPr kumimoji="1" lang="ja-JP" altLang="en-US" sz="14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不要</a:t>
          </a:r>
          <a:endParaRPr kumimoji="1" lang="en-US" altLang="ja-JP" sz="140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4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個人事業主様で屋号付きの口座の場合は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4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屋号が必要な場合がございます。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4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詳しくは、御取引金融機関へお問い合わせ下さい。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  <xdr:twoCellAnchor editAs="oneCell">
    <xdr:from>
      <xdr:col>6</xdr:col>
      <xdr:colOff>0</xdr:colOff>
      <xdr:row>16</xdr:row>
      <xdr:rowOff>152399</xdr:rowOff>
    </xdr:from>
    <xdr:to>
      <xdr:col>8</xdr:col>
      <xdr:colOff>428624</xdr:colOff>
      <xdr:row>19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D184182-285A-4437-871D-3E29265756E7}"/>
            </a:ext>
          </a:extLst>
        </xdr:cNvPr>
        <xdr:cNvCxnSpPr>
          <a:cxnSpLocks/>
          <a:stCxn id="8" idx="1"/>
        </xdr:cNvCxnSpPr>
      </xdr:nvCxnSpPr>
      <xdr:spPr>
        <a:xfrm flipH="1">
          <a:off x="9153525" y="4019549"/>
          <a:ext cx="1400174" cy="809626"/>
        </a:xfrm>
        <a:prstGeom prst="straightConnector1">
          <a:avLst/>
        </a:prstGeom>
        <a:ln w="19050">
          <a:solidFill>
            <a:schemeClr val="tx2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6</xdr:col>
      <xdr:colOff>0</xdr:colOff>
      <xdr:row>16</xdr:row>
      <xdr:rowOff>152399</xdr:rowOff>
    </xdr:from>
    <xdr:to>
      <xdr:col>8</xdr:col>
      <xdr:colOff>428624</xdr:colOff>
      <xdr:row>18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1E722C3-4505-43AD-9D7D-9BBAD84AFE94}"/>
            </a:ext>
          </a:extLst>
        </xdr:cNvPr>
        <xdr:cNvCxnSpPr>
          <a:cxnSpLocks/>
          <a:stCxn id="8" idx="1"/>
        </xdr:cNvCxnSpPr>
      </xdr:nvCxnSpPr>
      <xdr:spPr>
        <a:xfrm flipH="1">
          <a:off x="9153525" y="4019549"/>
          <a:ext cx="1400174" cy="514351"/>
        </a:xfrm>
        <a:prstGeom prst="straightConnector1">
          <a:avLst/>
        </a:prstGeom>
        <a:ln w="19050">
          <a:solidFill>
            <a:schemeClr val="tx2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8</xdr:col>
      <xdr:colOff>161927</xdr:colOff>
      <xdr:row>7</xdr:row>
      <xdr:rowOff>76200</xdr:rowOff>
    </xdr:from>
    <xdr:to>
      <xdr:col>14</xdr:col>
      <xdr:colOff>485777</xdr:colOff>
      <xdr:row>9</xdr:row>
      <xdr:rowOff>66675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244ED7-C735-4C31-B8BD-D2269EE3D41D}"/>
            </a:ext>
          </a:extLst>
        </xdr:cNvPr>
        <xdr:cNvSpPr txBox="1"/>
      </xdr:nvSpPr>
      <xdr:spPr>
        <a:xfrm>
          <a:off x="10287002" y="1543050"/>
          <a:ext cx="4438650" cy="523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インボイス制度導入に伴い、国税庁から通知された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適格請求書発行事業者登録番号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を記載ください。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oneCell">
    <xdr:from>
      <xdr:col>5</xdr:col>
      <xdr:colOff>3124200</xdr:colOff>
      <xdr:row>8</xdr:row>
      <xdr:rowOff>71438</xdr:rowOff>
    </xdr:from>
    <xdr:to>
      <xdr:col>8</xdr:col>
      <xdr:colOff>161927</xdr:colOff>
      <xdr:row>11</xdr:row>
      <xdr:rowOff>161928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E24EB67-2657-41F4-8B9D-A4E51396B20C}"/>
            </a:ext>
          </a:extLst>
        </xdr:cNvPr>
        <xdr:cNvCxnSpPr>
          <a:stCxn id="11" idx="1"/>
        </xdr:cNvCxnSpPr>
      </xdr:nvCxnSpPr>
      <xdr:spPr>
        <a:xfrm flipH="1">
          <a:off x="9134475" y="1804988"/>
          <a:ext cx="1152527" cy="890590"/>
        </a:xfrm>
        <a:prstGeom prst="straightConnector1">
          <a:avLst/>
        </a:prstGeom>
        <a:ln w="19050">
          <a:solidFill>
            <a:schemeClr val="tx2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57151</xdr:colOff>
      <xdr:row>9</xdr:row>
      <xdr:rowOff>123825</xdr:rowOff>
    </xdr:from>
    <xdr:to>
      <xdr:col>40</xdr:col>
      <xdr:colOff>180976</xdr:colOff>
      <xdr:row>15</xdr:row>
      <xdr:rowOff>99059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48401" y="1628775"/>
          <a:ext cx="1123950" cy="1123949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lIns="0" tIns="0" rIns="0" bIns="0" rtlCol="0" anchor="ctr" anchorCtr="1"/>
        <a:lstStyle/>
        <a:p>
          <a:pPr algn="ctr"/>
          <a:r>
            <a:rPr kumimoji="1" lang="ja-JP" altLang="en-US" sz="1400" b="1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株式会社</a:t>
          </a:r>
          <a:endParaRPr kumimoji="1" lang="en-US" altLang="ja-JP" sz="1400" b="1" baseline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endParaRPr kumimoji="1" lang="en-US" altLang="ja-JP" sz="1400" b="1" baseline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400" b="1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鈴鹿</a:t>
          </a:r>
          <a:endParaRPr kumimoji="1" lang="en-US" altLang="ja-JP" sz="1400" b="1" baseline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LocksWithSheet="0"/>
  </xdr:twoCellAnchor>
  <xdr:twoCellAnchor editAs="oneCell">
    <xdr:from>
      <xdr:col>42</xdr:col>
      <xdr:colOff>0</xdr:colOff>
      <xdr:row>21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286750" y="4124325"/>
          <a:ext cx="352425" cy="2286000"/>
        </a:xfrm>
        <a:prstGeom prst="rightBrace">
          <a:avLst>
            <a:gd name="adj1" fmla="val 50757"/>
            <a:gd name="adj2" fmla="val 50000"/>
          </a:avLst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 editAs="oneCell">
    <xdr:from>
      <xdr:col>3</xdr:col>
      <xdr:colOff>95251</xdr:colOff>
      <xdr:row>17</xdr:row>
      <xdr:rowOff>38100</xdr:rowOff>
    </xdr:from>
    <xdr:to>
      <xdr:col>22</xdr:col>
      <xdr:colOff>66676</xdr:colOff>
      <xdr:row>18</xdr:row>
      <xdr:rowOff>114300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7BC78AC-CB09-4940-A03E-5C2E63237FFF}"/>
            </a:ext>
          </a:extLst>
        </xdr:cNvPr>
        <xdr:cNvSpPr txBox="1"/>
      </xdr:nvSpPr>
      <xdr:spPr>
        <a:xfrm>
          <a:off x="781051" y="3448050"/>
          <a:ext cx="3771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部分を記入ください。</a:t>
          </a:r>
          <a:endParaRPr kumimoji="1" lang="en-US" altLang="ja-JP" sz="1100" b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PrintsWithSheet="0"/>
  </xdr:twoCellAnchor>
  <xdr:twoCellAnchor editAs="oneCell">
    <xdr:from>
      <xdr:col>1</xdr:col>
      <xdr:colOff>57150</xdr:colOff>
      <xdr:row>17</xdr:row>
      <xdr:rowOff>57150</xdr:rowOff>
    </xdr:from>
    <xdr:to>
      <xdr:col>3</xdr:col>
      <xdr:colOff>80009</xdr:colOff>
      <xdr:row>18</xdr:row>
      <xdr:rowOff>91440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E4FB688-B930-47AC-AAB0-555094FEBA44}"/>
            </a:ext>
          </a:extLst>
        </xdr:cNvPr>
        <xdr:cNvSpPr txBox="1"/>
      </xdr:nvSpPr>
      <xdr:spPr>
        <a:xfrm>
          <a:off x="342900" y="3038475"/>
          <a:ext cx="428624" cy="219075"/>
        </a:xfrm>
        <a:prstGeom prst="rect">
          <a:avLst/>
        </a:prstGeom>
        <a:solidFill>
          <a:srgbClr val="EEF3F8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endParaRPr kumimoji="1" lang="en-US" altLang="ja-JP" sz="11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PrintsWithSheet="0"/>
  </xdr:twoCellAnchor>
  <xdr:oneCellAnchor>
    <xdr:from>
      <xdr:col>44</xdr:col>
      <xdr:colOff>0</xdr:colOff>
      <xdr:row>33</xdr:row>
      <xdr:rowOff>0</xdr:rowOff>
    </xdr:from>
    <xdr:ext cx="4486275" cy="45620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0B0E4E-0A35-46DB-AA80-E30D9FAC13E8}"/>
            </a:ext>
          </a:extLst>
        </xdr:cNvPr>
        <xdr:cNvSpPr txBox="1"/>
      </xdr:nvSpPr>
      <xdr:spPr>
        <a:xfrm>
          <a:off x="8839200" y="6410325"/>
          <a:ext cx="4486275" cy="4562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en-US" altLang="ja-JP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工事名記載の注意事項</a:t>
          </a:r>
          <a:r>
            <a:rPr kumimoji="1" lang="en-US" altLang="ja-JP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</a:p>
        <a:p>
          <a:pPr algn="l"/>
          <a:r>
            <a:rPr kumimoji="1" lang="ja-JP" altLang="en-US" sz="1200" b="1" i="0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応援、労務、残業、交通費</a:t>
          </a:r>
          <a:r>
            <a:rPr kumimoji="1" lang="ja-JP" altLang="en-US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の単語は</a:t>
          </a:r>
          <a:r>
            <a:rPr kumimoji="1" lang="ja-JP" altLang="en-US" sz="1100" b="1" i="0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使用しないでください。</a:t>
          </a:r>
          <a:endParaRPr kumimoji="1" lang="en-US" altLang="ja-JP" sz="1400" b="1" i="0" u="sng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  <xdr:twoCellAnchor editAs="oneCell">
    <xdr:from>
      <xdr:col>43</xdr:col>
      <xdr:colOff>323850</xdr:colOff>
      <xdr:row>1</xdr:row>
      <xdr:rowOff>37966</xdr:rowOff>
    </xdr:from>
    <xdr:to>
      <xdr:col>49</xdr:col>
      <xdr:colOff>2206</xdr:colOff>
      <xdr:row>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285F003-3FB8-49B0-8E6D-7F39803BB3E1}"/>
            </a:ext>
          </a:extLst>
        </xdr:cNvPr>
        <xdr:cNvSpPr txBox="1"/>
      </xdr:nvSpPr>
      <xdr:spPr>
        <a:xfrm>
          <a:off x="8562975" y="209416"/>
          <a:ext cx="3431206" cy="7240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毎月必ず請求月日を記入してください。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例：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月度請求 → 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10/20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明細書シートにも反映されます。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oneCell">
    <xdr:from>
      <xdr:col>44</xdr:col>
      <xdr:colOff>0</xdr:colOff>
      <xdr:row>7</xdr:row>
      <xdr:rowOff>21000</xdr:rowOff>
    </xdr:from>
    <xdr:to>
      <xdr:col>47</xdr:col>
      <xdr:colOff>543565</xdr:colOff>
      <xdr:row>9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9C7B998-C9D5-48C4-8373-07D972EC8151}"/>
            </a:ext>
          </a:extLst>
        </xdr:cNvPr>
        <xdr:cNvSpPr txBox="1"/>
      </xdr:nvSpPr>
      <xdr:spPr>
        <a:xfrm>
          <a:off x="9039225" y="1525950"/>
          <a:ext cx="2600965" cy="360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印鑑名を自社名に変更してください。</a:t>
          </a:r>
          <a:endParaRPr kumimoji="1" lang="en-US" altLang="ja-JP" sz="11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PrintsWithSheet="0"/>
  </xdr:twoCellAnchor>
  <xdr:twoCellAnchor editAs="oneCell">
    <xdr:from>
      <xdr:col>42</xdr:col>
      <xdr:colOff>28575</xdr:colOff>
      <xdr:row>1</xdr:row>
      <xdr:rowOff>209550</xdr:rowOff>
    </xdr:from>
    <xdr:to>
      <xdr:col>44</xdr:col>
      <xdr:colOff>0</xdr:colOff>
      <xdr:row>2</xdr:row>
      <xdr:rowOff>114233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116E5B8-2DD9-48FF-B227-C9743DA5D292}"/>
            </a:ext>
          </a:extLst>
        </xdr:cNvPr>
        <xdr:cNvCxnSpPr>
          <a:stCxn id="8" idx="1"/>
        </xdr:cNvCxnSpPr>
      </xdr:nvCxnSpPr>
      <xdr:spPr>
        <a:xfrm flipH="1" flipV="1">
          <a:off x="7915275" y="381000"/>
          <a:ext cx="523875" cy="190433"/>
        </a:xfrm>
        <a:prstGeom prst="straightConnector1">
          <a:avLst/>
        </a:prstGeom>
        <a:ln w="19050">
          <a:solidFill>
            <a:schemeClr val="tx2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44</xdr:col>
      <xdr:colOff>0</xdr:colOff>
      <xdr:row>38</xdr:row>
      <xdr:rowOff>76200</xdr:rowOff>
    </xdr:from>
    <xdr:ext cx="4638675" cy="6096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AFB778E-4995-4C74-B78E-8BC0011920A2}"/>
            </a:ext>
          </a:extLst>
        </xdr:cNvPr>
        <xdr:cNvSpPr txBox="1"/>
      </xdr:nvSpPr>
      <xdr:spPr>
        <a:xfrm>
          <a:off x="8439150" y="7248525"/>
          <a:ext cx="4638675" cy="609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注文書№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注文書№を記載してください。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それ以外の箇所は明細書シートから反映されます。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  <xdr:twoCellAnchor editAs="oneCell">
    <xdr:from>
      <xdr:col>35</xdr:col>
      <xdr:colOff>47625</xdr:colOff>
      <xdr:row>60</xdr:row>
      <xdr:rowOff>49575</xdr:rowOff>
    </xdr:from>
    <xdr:to>
      <xdr:col>45</xdr:col>
      <xdr:colOff>1200</xdr:colOff>
      <xdr:row>62</xdr:row>
      <xdr:rowOff>66675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2F3E847-C46C-4F16-9CD4-575F4A408212}"/>
            </a:ext>
          </a:extLst>
        </xdr:cNvPr>
        <xdr:cNvSpPr txBox="1"/>
      </xdr:nvSpPr>
      <xdr:spPr>
        <a:xfrm>
          <a:off x="6534150" y="11622450"/>
          <a:ext cx="2592000" cy="360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消費税率変更時は設定してください。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oneCell">
    <xdr:from>
      <xdr:col>33</xdr:col>
      <xdr:colOff>190500</xdr:colOff>
      <xdr:row>54</xdr:row>
      <xdr:rowOff>95250</xdr:rowOff>
    </xdr:from>
    <xdr:to>
      <xdr:col>35</xdr:col>
      <xdr:colOff>47625</xdr:colOff>
      <xdr:row>61</xdr:row>
      <xdr:rowOff>58125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10165CF-85A2-4249-BDCF-8AAB89061FE4}"/>
            </a:ext>
          </a:extLst>
        </xdr:cNvPr>
        <xdr:cNvCxnSpPr>
          <a:stCxn id="13" idx="1"/>
        </xdr:cNvCxnSpPr>
      </xdr:nvCxnSpPr>
      <xdr:spPr>
        <a:xfrm flipH="1" flipV="1">
          <a:off x="6276975" y="10810875"/>
          <a:ext cx="257175" cy="991575"/>
        </a:xfrm>
        <a:prstGeom prst="straightConnector1">
          <a:avLst/>
        </a:prstGeom>
        <a:ln w="19050">
          <a:solidFill>
            <a:schemeClr val="tx2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40</xdr:col>
      <xdr:colOff>180976</xdr:colOff>
      <xdr:row>8</xdr:row>
      <xdr:rowOff>10500</xdr:rowOff>
    </xdr:from>
    <xdr:to>
      <xdr:col>44</xdr:col>
      <xdr:colOff>0</xdr:colOff>
      <xdr:row>12</xdr:row>
      <xdr:rowOff>111442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FD3859A-AED5-4A6F-AE0F-52D73F15463B}"/>
            </a:ext>
          </a:extLst>
        </xdr:cNvPr>
        <xdr:cNvCxnSpPr>
          <a:stCxn id="9" idx="1"/>
          <a:endCxn id="4" idx="3"/>
        </xdr:cNvCxnSpPr>
      </xdr:nvCxnSpPr>
      <xdr:spPr>
        <a:xfrm flipH="1">
          <a:off x="8267701" y="1705950"/>
          <a:ext cx="771524" cy="862942"/>
        </a:xfrm>
        <a:prstGeom prst="straightConnector1">
          <a:avLst/>
        </a:prstGeom>
        <a:ln w="19050">
          <a:solidFill>
            <a:schemeClr val="tx2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44</xdr:col>
      <xdr:colOff>0</xdr:colOff>
      <xdr:row>11</xdr:row>
      <xdr:rowOff>1</xdr:rowOff>
    </xdr:from>
    <xdr:ext cx="6600825" cy="39528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A43FC91-E842-4442-B496-33FFAFFA000F}"/>
            </a:ext>
          </a:extLst>
        </xdr:cNvPr>
        <xdr:cNvSpPr txBox="1"/>
      </xdr:nvSpPr>
      <xdr:spPr>
        <a:xfrm>
          <a:off x="9039225" y="2266951"/>
          <a:ext cx="6600825" cy="39528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請負工事　請求書記載方法</a:t>
          </a:r>
          <a:r>
            <a:rPr kumimoji="1" lang="en-US" altLang="ja-JP" sz="16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6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endParaRPr kumimoji="1" lang="en-US" altLang="ja-JP" sz="11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日付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工番を入力すると</a:t>
          </a:r>
          <a:r>
            <a:rPr kumimoji="1" lang="ja-JP" altLang="en-US" sz="1100" b="1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自動表示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されます。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工事番号・注文書№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工事番号・注文書№を記載してください。</a:t>
          </a:r>
          <a:endParaRPr kumimoji="1" lang="en-US" altLang="ja-JP" sz="1100" b="1">
            <a:solidFill>
              <a:srgbClr val="C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工事番号が不明な場合は現場担当者にご確認下さい。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請負工事名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工事名を記載してください。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請負金額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上段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請負金額</a:t>
          </a:r>
          <a:r>
            <a:rPr kumimoji="1" lang="en-US" altLang="ja-JP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税抜</a:t>
          </a:r>
          <a:r>
            <a:rPr kumimoji="1" lang="en-US" altLang="ja-JP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既請求額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下段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先月までの既請求額</a:t>
          </a:r>
          <a:r>
            <a:rPr kumimoji="1" lang="en-US" altLang="ja-JP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税抜</a:t>
          </a:r>
          <a:r>
            <a:rPr kumimoji="1" lang="en-US" altLang="ja-JP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を記載してください。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出来高累計額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上段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今月の請求額を含めた出来高累計額</a:t>
          </a:r>
          <a:r>
            <a:rPr kumimoji="1" lang="en-US" altLang="ja-JP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税抜</a:t>
          </a:r>
          <a:r>
            <a:rPr kumimoji="1" lang="en-US" altLang="ja-JP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請求残額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下段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100" b="1">
              <a:solidFill>
                <a:srgbClr val="0070C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</a:t>
          </a:r>
          <a:r>
            <a:rPr kumimoji="1" lang="ja-JP" altLang="en-US" sz="1100" b="1">
              <a:solidFill>
                <a:srgbClr val="0070C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計算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されます。</a:t>
          </a:r>
          <a:endParaRPr kumimoji="1" lang="en-US" altLang="ja-JP" sz="1100" b="1">
            <a:solidFill>
              <a:srgbClr val="C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en-US" altLang="ja-JP" sz="1100" b="1">
            <a:solidFill>
              <a:srgbClr val="C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出来高％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出来高累計額から</a:t>
          </a:r>
          <a:r>
            <a:rPr kumimoji="1" lang="ja-JP" altLang="en-US" sz="1100" b="1">
              <a:solidFill>
                <a:srgbClr val="0070C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自動計算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されます。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当月請求額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出来高累計額と既請求額より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自動計算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されます。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担当者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弊社担当者氏名を記載してください。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 fPrintsWithSheet="0"/>
  </xdr:oneCellAnchor>
  <xdr:twoCellAnchor editAs="oneCell">
    <xdr:from>
      <xdr:col>42</xdr:col>
      <xdr:colOff>0</xdr:colOff>
      <xdr:row>34</xdr:row>
      <xdr:rowOff>1</xdr:rowOff>
    </xdr:from>
    <xdr:to>
      <xdr:col>43</xdr:col>
      <xdr:colOff>0</xdr:colOff>
      <xdr:row>46</xdr:row>
      <xdr:rowOff>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D3822A0-70A4-4876-B40D-B5D10B7ECE50}"/>
            </a:ext>
          </a:extLst>
        </xdr:cNvPr>
        <xdr:cNvSpPr/>
      </xdr:nvSpPr>
      <xdr:spPr>
        <a:xfrm>
          <a:off x="7886700" y="6257926"/>
          <a:ext cx="352425" cy="2743199"/>
        </a:xfrm>
        <a:prstGeom prst="rightBrace">
          <a:avLst>
            <a:gd name="adj1" fmla="val 50757"/>
            <a:gd name="adj2" fmla="val 50000"/>
          </a:avLst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 editAs="oneCell">
    <xdr:from>
      <xdr:col>42</xdr:col>
      <xdr:colOff>0</xdr:colOff>
      <xdr:row>46</xdr:row>
      <xdr:rowOff>1</xdr:rowOff>
    </xdr:from>
    <xdr:to>
      <xdr:col>43</xdr:col>
      <xdr:colOff>0</xdr:colOff>
      <xdr:row>53</xdr:row>
      <xdr:rowOff>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7EE7763C-EDC3-4D3D-87ED-505683A520B0}"/>
            </a:ext>
          </a:extLst>
        </xdr:cNvPr>
        <xdr:cNvSpPr/>
      </xdr:nvSpPr>
      <xdr:spPr>
        <a:xfrm>
          <a:off x="7886700" y="9001126"/>
          <a:ext cx="352425" cy="1371599"/>
        </a:xfrm>
        <a:prstGeom prst="rightBrace">
          <a:avLst>
            <a:gd name="adj1" fmla="val 50757"/>
            <a:gd name="adj2" fmla="val 50000"/>
          </a:avLst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44</xdr:col>
      <xdr:colOff>0</xdr:colOff>
      <xdr:row>46</xdr:row>
      <xdr:rowOff>94680</xdr:rowOff>
    </xdr:from>
    <xdr:ext cx="5657850" cy="117300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062042F-333D-4E8B-AD22-1337DB8F2CD5}"/>
            </a:ext>
          </a:extLst>
        </xdr:cNvPr>
        <xdr:cNvSpPr txBox="1"/>
      </xdr:nvSpPr>
      <xdr:spPr>
        <a:xfrm>
          <a:off x="8439150" y="9095805"/>
          <a:ext cx="5657850" cy="11730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直接入力欄（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行）　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注文書№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注文書№を記載してください。</a:t>
          </a:r>
          <a:endParaRPr kumimoji="1" lang="en-US" altLang="ja-JP" sz="1100" b="1">
            <a:solidFill>
              <a:srgbClr val="C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工事番号が不明な場合は現場担当者にご確認下さい。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工事名を記載してください。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金額（税抜）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当月の税抜請求額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担当者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弊社担当者氏名を記載してください。　　　　　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52</xdr:row>
      <xdr:rowOff>69988</xdr:rowOff>
    </xdr:from>
    <xdr:ext cx="422413" cy="190500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076325" y="11366638"/>
          <a:ext cx="422413" cy="190500"/>
        </a:xfrm>
        <a:prstGeom prst="rect">
          <a:avLst/>
        </a:prstGeom>
        <a:solidFill>
          <a:srgbClr val="EEF3F8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oneCellAnchor>
  <xdr:oneCellAnchor>
    <xdr:from>
      <xdr:col>3</xdr:col>
      <xdr:colOff>9525</xdr:colOff>
      <xdr:row>0</xdr:row>
      <xdr:rowOff>79513</xdr:rowOff>
    </xdr:from>
    <xdr:ext cx="422413" cy="190500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71550" y="79513"/>
          <a:ext cx="422413" cy="190500"/>
        </a:xfrm>
        <a:prstGeom prst="rect">
          <a:avLst/>
        </a:prstGeom>
        <a:solidFill>
          <a:srgbClr val="EEF3F8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oneCellAnchor>
  <xdr:oneCellAnchor>
    <xdr:from>
      <xdr:col>4</xdr:col>
      <xdr:colOff>104775</xdr:colOff>
      <xdr:row>0</xdr:row>
      <xdr:rowOff>47625</xdr:rowOff>
    </xdr:from>
    <xdr:ext cx="1724025" cy="23812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31BC6D3-F205-4D34-A69B-7304A0FC0FA0}"/>
            </a:ext>
          </a:extLst>
        </xdr:cNvPr>
        <xdr:cNvSpPr txBox="1"/>
      </xdr:nvSpPr>
      <xdr:spPr>
        <a:xfrm>
          <a:off x="1352550" y="47625"/>
          <a:ext cx="1724025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部分を記入ください。</a:t>
          </a:r>
        </a:p>
      </xdr:txBody>
    </xdr:sp>
    <xdr:clientData fPrintsWithSheet="0"/>
  </xdr:oneCellAnchor>
  <xdr:oneCellAnchor>
    <xdr:from>
      <xdr:col>4</xdr:col>
      <xdr:colOff>200025</xdr:colOff>
      <xdr:row>52</xdr:row>
      <xdr:rowOff>47625</xdr:rowOff>
    </xdr:from>
    <xdr:ext cx="1670605" cy="22901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D427203-99F2-4562-A51B-E0C4BE29A2AA}"/>
            </a:ext>
          </a:extLst>
        </xdr:cNvPr>
        <xdr:cNvSpPr txBox="1"/>
      </xdr:nvSpPr>
      <xdr:spPr>
        <a:xfrm>
          <a:off x="1447800" y="11344275"/>
          <a:ext cx="1670605" cy="22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部分を記入ください。</a:t>
          </a:r>
        </a:p>
      </xdr:txBody>
    </xdr:sp>
    <xdr:clientData fPrintsWithSheet="0"/>
  </xdr:oneCellAnchor>
  <xdr:oneCellAnchor>
    <xdr:from>
      <xdr:col>27</xdr:col>
      <xdr:colOff>0</xdr:colOff>
      <xdr:row>37</xdr:row>
      <xdr:rowOff>210795</xdr:rowOff>
    </xdr:from>
    <xdr:ext cx="4400550" cy="43947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F98A5E7-A59B-4C75-80C3-BD343248F40F}"/>
            </a:ext>
          </a:extLst>
        </xdr:cNvPr>
        <xdr:cNvSpPr txBox="1"/>
      </xdr:nvSpPr>
      <xdr:spPr>
        <a:xfrm>
          <a:off x="7886700" y="8316570"/>
          <a:ext cx="4400550" cy="4394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単価②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御社と弊社の間で取り決めた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単価金額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税抜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  <xdr:oneCellAnchor>
    <xdr:from>
      <xdr:col>27</xdr:col>
      <xdr:colOff>0</xdr:colOff>
      <xdr:row>44</xdr:row>
      <xdr:rowOff>123110</xdr:rowOff>
    </xdr:from>
    <xdr:ext cx="5173981" cy="117300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D997325-03E0-4BBC-9B1A-6D84E31FC1C8}"/>
            </a:ext>
          </a:extLst>
        </xdr:cNvPr>
        <xdr:cNvSpPr txBox="1"/>
      </xdr:nvSpPr>
      <xdr:spPr>
        <a:xfrm>
          <a:off x="7886700" y="9762410"/>
          <a:ext cx="5173981" cy="11730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その他経費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その他経費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高速代、ガソリン代等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は、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レシート又は、領収証金額の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税込金額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を記入ください。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原則、金額がわかるレシート又は、領収証を確認用として添付ください。</a:t>
          </a:r>
          <a:endParaRPr kumimoji="1" lang="en-US" altLang="ja-JP" sz="1100" b="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高速代、ガソリン代以外の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請求がある場合は、</a:t>
          </a:r>
          <a:endParaRPr kumimoji="1" lang="en-US" altLang="ja-JP" sz="1100" b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適当な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項目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を記入し、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税込金額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を記入ください。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  <xdr:oneCellAnchor>
    <xdr:from>
      <xdr:col>27</xdr:col>
      <xdr:colOff>0</xdr:colOff>
      <xdr:row>2</xdr:row>
      <xdr:rowOff>70063</xdr:rowOff>
    </xdr:from>
    <xdr:ext cx="4876800" cy="8062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E7D0F2-47B2-47B4-B987-C377E6F28F40}"/>
            </a:ext>
          </a:extLst>
        </xdr:cNvPr>
        <xdr:cNvSpPr txBox="1"/>
      </xdr:nvSpPr>
      <xdr:spPr>
        <a:xfrm>
          <a:off x="7886700" y="508213"/>
          <a:ext cx="4876800" cy="8062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工事番号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工事番号・注文書№を記載してください。</a:t>
          </a:r>
          <a:endParaRPr kumimoji="1" lang="en-US" altLang="ja-JP" sz="1100" b="1">
            <a:solidFill>
              <a:srgbClr val="C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工事番号が不明な場合は現場担当者にご確認下さい。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工事名を記載してください。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担当者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弊社担当者氏名を記載してください。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 fPrintsWithSheet="0"/>
  </xdr:oneCellAnchor>
  <xdr:oneCellAnchor>
    <xdr:from>
      <xdr:col>26</xdr:col>
      <xdr:colOff>352424</xdr:colOff>
      <xdr:row>6</xdr:row>
      <xdr:rowOff>177138</xdr:rowOff>
    </xdr:from>
    <xdr:ext cx="4486275" cy="45620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C652E7-774A-4345-B36A-6A82231481E0}"/>
            </a:ext>
          </a:extLst>
        </xdr:cNvPr>
        <xdr:cNvSpPr txBox="1"/>
      </xdr:nvSpPr>
      <xdr:spPr>
        <a:xfrm>
          <a:off x="7886699" y="1491588"/>
          <a:ext cx="4486275" cy="4562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en-US" altLang="ja-JP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工事名記載の注意事項</a:t>
          </a:r>
          <a:r>
            <a:rPr kumimoji="1" lang="en-US" altLang="ja-JP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</a:p>
        <a:p>
          <a:pPr algn="l"/>
          <a:r>
            <a:rPr kumimoji="1" lang="ja-JP" altLang="en-US" sz="1200" b="1" i="0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応援、労務、残業、交通費</a:t>
          </a:r>
          <a:r>
            <a:rPr kumimoji="1" lang="ja-JP" altLang="en-US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の単語は</a:t>
          </a:r>
          <a:r>
            <a:rPr kumimoji="1" lang="ja-JP" altLang="en-US" sz="1100" b="1" i="0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使用しないでください。</a:t>
          </a:r>
          <a:endParaRPr kumimoji="1" lang="en-US" altLang="ja-JP" sz="1400" b="1" i="0" u="sng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B2:F32"/>
  <sheetViews>
    <sheetView showGridLines="0" view="pageBreakPreview" zoomScaleNormal="100" zoomScaleSheetLayoutView="100" workbookViewId="0">
      <selection activeCell="F7" sqref="F7"/>
    </sheetView>
  </sheetViews>
  <sheetFormatPr defaultColWidth="9" defaultRowHeight="13.5" x14ac:dyDescent="0.15"/>
  <cols>
    <col min="1" max="1" width="3.75" style="1" customWidth="1"/>
    <col min="2" max="3" width="6.25" style="1" customWidth="1"/>
    <col min="4" max="4" width="60.625" style="1" customWidth="1"/>
    <col min="5" max="5" width="2" style="1" customWidth="1"/>
    <col min="6" max="6" width="41.25" style="1" customWidth="1"/>
    <col min="7" max="7" width="3.75" style="1" customWidth="1"/>
    <col min="8" max="16384" width="9" style="1"/>
  </cols>
  <sheetData>
    <row r="2" spans="2:6" ht="21" customHeight="1" x14ac:dyDescent="0.15">
      <c r="B2" s="46" t="s">
        <v>74</v>
      </c>
      <c r="C2" s="46"/>
      <c r="D2" s="46"/>
    </row>
    <row r="3" spans="2:6" ht="9" customHeight="1" x14ac:dyDescent="0.15">
      <c r="B3" s="2"/>
      <c r="C3" s="2"/>
    </row>
    <row r="4" spans="2:6" ht="21" customHeight="1" x14ac:dyDescent="0.15">
      <c r="B4" s="3" t="s">
        <v>20</v>
      </c>
      <c r="C4" s="16"/>
      <c r="D4" s="1" t="s">
        <v>42</v>
      </c>
    </row>
    <row r="5" spans="2:6" ht="9" customHeight="1" x14ac:dyDescent="0.15">
      <c r="B5" s="3"/>
      <c r="C5" s="4"/>
    </row>
    <row r="6" spans="2:6" ht="21" customHeight="1" x14ac:dyDescent="0.15">
      <c r="B6" s="53" t="s">
        <v>19</v>
      </c>
      <c r="C6" s="54"/>
      <c r="D6" s="9" t="s">
        <v>18</v>
      </c>
      <c r="F6" s="10" t="s">
        <v>40</v>
      </c>
    </row>
    <row r="7" spans="2:6" ht="21" customHeight="1" x14ac:dyDescent="0.15">
      <c r="B7" s="57" t="s">
        <v>0</v>
      </c>
      <c r="C7" s="58"/>
      <c r="D7" s="12"/>
      <c r="E7" s="7"/>
      <c r="F7" s="8">
        <v>5130014</v>
      </c>
    </row>
    <row r="8" spans="2:6" ht="21" customHeight="1" x14ac:dyDescent="0.15">
      <c r="B8" s="38" t="s">
        <v>66</v>
      </c>
      <c r="C8" s="39"/>
      <c r="D8" s="13"/>
      <c r="F8" s="5" t="s">
        <v>11</v>
      </c>
    </row>
    <row r="9" spans="2:6" ht="21" customHeight="1" x14ac:dyDescent="0.15">
      <c r="B9" s="38" t="s">
        <v>67</v>
      </c>
      <c r="C9" s="39"/>
      <c r="D9" s="13"/>
      <c r="F9" s="5"/>
    </row>
    <row r="10" spans="2:6" ht="21" customHeight="1" x14ac:dyDescent="0.15">
      <c r="B10" s="38" t="s">
        <v>1</v>
      </c>
      <c r="C10" s="39"/>
      <c r="D10" s="13"/>
      <c r="F10" s="5" t="s">
        <v>49</v>
      </c>
    </row>
    <row r="11" spans="2:6" ht="21" customHeight="1" x14ac:dyDescent="0.15">
      <c r="B11" s="38" t="s">
        <v>2</v>
      </c>
      <c r="C11" s="39"/>
      <c r="D11" s="13"/>
      <c r="F11" s="5" t="s">
        <v>12</v>
      </c>
    </row>
    <row r="12" spans="2:6" ht="21" customHeight="1" x14ac:dyDescent="0.15">
      <c r="B12" s="38" t="s">
        <v>78</v>
      </c>
      <c r="C12" s="39"/>
      <c r="D12" s="13"/>
      <c r="F12" s="5" t="s">
        <v>85</v>
      </c>
    </row>
    <row r="13" spans="2:6" ht="21" customHeight="1" x14ac:dyDescent="0.15">
      <c r="B13" s="38" t="s">
        <v>3</v>
      </c>
      <c r="C13" s="39"/>
      <c r="D13" s="13"/>
      <c r="F13" s="5" t="s">
        <v>13</v>
      </c>
    </row>
    <row r="14" spans="2:6" ht="21" customHeight="1" x14ac:dyDescent="0.15">
      <c r="B14" s="38" t="s">
        <v>4</v>
      </c>
      <c r="C14" s="39"/>
      <c r="D14" s="13"/>
      <c r="F14" s="5" t="s">
        <v>14</v>
      </c>
    </row>
    <row r="15" spans="2:6" ht="21" customHeight="1" x14ac:dyDescent="0.15">
      <c r="B15" s="38" t="s">
        <v>5</v>
      </c>
      <c r="C15" s="39"/>
      <c r="D15" s="13"/>
      <c r="F15" s="5" t="s">
        <v>15</v>
      </c>
    </row>
    <row r="16" spans="2:6" ht="21" customHeight="1" x14ac:dyDescent="0.15">
      <c r="B16" s="38" t="s">
        <v>6</v>
      </c>
      <c r="C16" s="39"/>
      <c r="D16" s="13"/>
      <c r="F16" s="5" t="s">
        <v>16</v>
      </c>
    </row>
    <row r="17" spans="2:6" ht="21" customHeight="1" x14ac:dyDescent="0.15">
      <c r="B17" s="38" t="s">
        <v>7</v>
      </c>
      <c r="C17" s="39"/>
      <c r="D17" s="13"/>
      <c r="F17" s="5" t="s">
        <v>17</v>
      </c>
    </row>
    <row r="18" spans="2:6" ht="21" customHeight="1" x14ac:dyDescent="0.15">
      <c r="B18" s="38" t="s">
        <v>8</v>
      </c>
      <c r="C18" s="39"/>
      <c r="D18" s="14"/>
      <c r="F18" s="11">
        <v>1234567</v>
      </c>
    </row>
    <row r="19" spans="2:6" ht="21" customHeight="1" x14ac:dyDescent="0.15">
      <c r="B19" s="38" t="s">
        <v>9</v>
      </c>
      <c r="C19" s="39"/>
      <c r="D19" s="13"/>
      <c r="F19" s="5" t="s">
        <v>49</v>
      </c>
    </row>
    <row r="20" spans="2:6" ht="21" customHeight="1" x14ac:dyDescent="0.15">
      <c r="B20" s="55" t="s">
        <v>10</v>
      </c>
      <c r="C20" s="56"/>
      <c r="D20" s="15"/>
      <c r="F20" s="6" t="s">
        <v>65</v>
      </c>
    </row>
    <row r="22" spans="2:6" ht="21" customHeight="1" thickBot="1" x14ac:dyDescent="0.2"/>
    <row r="23" spans="2:6" ht="27" customHeight="1" x14ac:dyDescent="0.15">
      <c r="B23" s="43" t="s">
        <v>50</v>
      </c>
      <c r="C23" s="44"/>
      <c r="D23" s="44"/>
      <c r="E23" s="44"/>
      <c r="F23" s="45"/>
    </row>
    <row r="24" spans="2:6" ht="27" customHeight="1" x14ac:dyDescent="0.15">
      <c r="B24" s="40" t="s">
        <v>77</v>
      </c>
      <c r="C24" s="41"/>
      <c r="D24" s="41"/>
      <c r="E24" s="41"/>
      <c r="F24" s="42"/>
    </row>
    <row r="25" spans="2:6" ht="27" customHeight="1" x14ac:dyDescent="0.15">
      <c r="B25" s="40" t="s">
        <v>44</v>
      </c>
      <c r="C25" s="41"/>
      <c r="D25" s="41"/>
      <c r="E25" s="41"/>
      <c r="F25" s="42"/>
    </row>
    <row r="26" spans="2:6" ht="27" customHeight="1" x14ac:dyDescent="0.15">
      <c r="B26" s="40" t="s">
        <v>51</v>
      </c>
      <c r="C26" s="41"/>
      <c r="D26" s="41"/>
      <c r="E26" s="41"/>
      <c r="F26" s="42"/>
    </row>
    <row r="27" spans="2:6" ht="27" customHeight="1" x14ac:dyDescent="0.15">
      <c r="B27" s="59"/>
      <c r="C27" s="60"/>
      <c r="D27" s="60"/>
      <c r="E27" s="60"/>
      <c r="F27" s="61"/>
    </row>
    <row r="28" spans="2:6" ht="21" customHeight="1" x14ac:dyDescent="0.15">
      <c r="B28" s="47" t="s">
        <v>52</v>
      </c>
      <c r="C28" s="48"/>
      <c r="D28" s="48"/>
      <c r="E28" s="48"/>
      <c r="F28" s="49"/>
    </row>
    <row r="29" spans="2:6" ht="21" customHeight="1" thickBot="1" x14ac:dyDescent="0.2">
      <c r="B29" s="50" t="s">
        <v>53</v>
      </c>
      <c r="C29" s="51"/>
      <c r="D29" s="51"/>
      <c r="E29" s="51"/>
      <c r="F29" s="52"/>
    </row>
    <row r="30" spans="2:6" ht="21" customHeight="1" x14ac:dyDescent="0.15"/>
    <row r="31" spans="2:6" ht="21" customHeight="1" x14ac:dyDescent="0.15"/>
    <row r="32" spans="2:6" ht="21" customHeight="1" x14ac:dyDescent="0.15"/>
  </sheetData>
  <sheetProtection formatCells="0"/>
  <mergeCells count="23">
    <mergeCell ref="B2:D2"/>
    <mergeCell ref="B28:F28"/>
    <mergeCell ref="B29:F29"/>
    <mergeCell ref="B6:C6"/>
    <mergeCell ref="B20:C20"/>
    <mergeCell ref="B19:C19"/>
    <mergeCell ref="B18:C18"/>
    <mergeCell ref="B17:C17"/>
    <mergeCell ref="B16:C16"/>
    <mergeCell ref="B15:C15"/>
    <mergeCell ref="B14:C14"/>
    <mergeCell ref="B13:C13"/>
    <mergeCell ref="B11:C11"/>
    <mergeCell ref="B8:C8"/>
    <mergeCell ref="B7:C7"/>
    <mergeCell ref="B27:F27"/>
    <mergeCell ref="B9:C9"/>
    <mergeCell ref="B10:C10"/>
    <mergeCell ref="B26:F26"/>
    <mergeCell ref="B23:F23"/>
    <mergeCell ref="B24:F24"/>
    <mergeCell ref="B25:F25"/>
    <mergeCell ref="B12:C12"/>
  </mergeCells>
  <phoneticPr fontId="2"/>
  <printOptions horizontalCentered="1"/>
  <pageMargins left="0.35433070866141736" right="0.35433070866141736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79998168889431442"/>
    <pageSetUpPr fitToPage="1"/>
  </sheetPr>
  <dimension ref="B2:BH61"/>
  <sheetViews>
    <sheetView showGridLines="0" showZeros="0" tabSelected="1" view="pageBreakPreview" topLeftCell="A7" zoomScaleNormal="100" zoomScaleSheetLayoutView="100" workbookViewId="0">
      <selection activeCell="AD30" sqref="AD30:AF31"/>
    </sheetView>
  </sheetViews>
  <sheetFormatPr defaultColWidth="9" defaultRowHeight="13.5" x14ac:dyDescent="0.15"/>
  <cols>
    <col min="1" max="1" width="3.75" style="17" customWidth="1"/>
    <col min="2" max="42" width="2.625" style="17" customWidth="1"/>
    <col min="43" max="43" width="4.625" style="17" customWidth="1"/>
    <col min="44" max="44" width="2.625" style="17" customWidth="1"/>
    <col min="45" max="16384" width="9" style="17"/>
  </cols>
  <sheetData>
    <row r="2" spans="2:42" ht="22.5" customHeight="1" x14ac:dyDescent="0.15">
      <c r="B2" s="150" t="s">
        <v>41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AF2" s="123" t="s">
        <v>47</v>
      </c>
      <c r="AG2" s="123"/>
      <c r="AH2" s="123"/>
      <c r="AI2" s="123"/>
      <c r="AJ2" s="123"/>
      <c r="AK2" s="152">
        <v>45311</v>
      </c>
      <c r="AL2" s="152"/>
      <c r="AM2" s="152"/>
      <c r="AN2" s="152"/>
      <c r="AO2" s="152"/>
      <c r="AP2" s="152"/>
    </row>
    <row r="3" spans="2:42" ht="22.5" customHeight="1" x14ac:dyDescent="0.1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AI3" s="148" t="s">
        <v>69</v>
      </c>
      <c r="AJ3" s="148"/>
      <c r="AK3" s="148"/>
      <c r="AL3" s="148"/>
      <c r="AM3" s="148"/>
      <c r="AN3" s="148"/>
      <c r="AO3" s="148"/>
      <c r="AP3" s="148"/>
    </row>
    <row r="4" spans="2:42" ht="15" customHeight="1" x14ac:dyDescent="0.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</row>
    <row r="5" spans="2:42" ht="15" customHeight="1" x14ac:dyDescent="0.15">
      <c r="B5" s="154" t="s">
        <v>48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 t="s">
        <v>21</v>
      </c>
      <c r="T5" s="154"/>
      <c r="U5" s="154"/>
      <c r="V5" s="154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</row>
    <row r="6" spans="2:42" ht="1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</row>
    <row r="7" spans="2:42" ht="15" customHeight="1" x14ac:dyDescent="0.15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</row>
    <row r="8" spans="2:42" ht="15" customHeight="1" x14ac:dyDescent="0.15"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</row>
    <row r="9" spans="2:42" ht="15" customHeight="1" x14ac:dyDescent="0.15">
      <c r="B9" s="157" t="s">
        <v>22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</row>
    <row r="10" spans="2:42" ht="15" customHeight="1" x14ac:dyDescent="0.15"/>
    <row r="11" spans="2:42" ht="15" customHeight="1" x14ac:dyDescent="0.15">
      <c r="B11" s="158" t="s">
        <v>24</v>
      </c>
      <c r="C11" s="158"/>
      <c r="D11" s="158"/>
      <c r="E11" s="158"/>
      <c r="F11" s="158"/>
      <c r="G11" s="158"/>
      <c r="H11" s="158"/>
      <c r="I11" s="153">
        <f>AJ56</f>
        <v>0</v>
      </c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AC11" s="156">
        <f>'基本情報（必須入力）'!D10</f>
        <v>0</v>
      </c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</row>
    <row r="12" spans="2:42" ht="15" customHeight="1" x14ac:dyDescent="0.15">
      <c r="B12" s="158"/>
      <c r="C12" s="158"/>
      <c r="D12" s="158"/>
      <c r="E12" s="158"/>
      <c r="F12" s="158"/>
      <c r="G12" s="158"/>
      <c r="H12" s="158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AC12" s="156">
        <f>'基本情報（必須入力）'!D11</f>
        <v>0</v>
      </c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</row>
    <row r="13" spans="2:42" ht="15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AC13" s="123" t="s">
        <v>79</v>
      </c>
      <c r="AD13" s="123"/>
      <c r="AE13" s="123"/>
      <c r="AF13" s="123"/>
      <c r="AG13" s="159">
        <f>'基本情報（必須入力）'!D12</f>
        <v>0</v>
      </c>
      <c r="AH13" s="159"/>
      <c r="AI13" s="159"/>
      <c r="AJ13" s="159"/>
      <c r="AK13" s="159"/>
      <c r="AL13" s="159"/>
      <c r="AM13" s="159"/>
      <c r="AN13" s="159"/>
      <c r="AO13" s="159"/>
      <c r="AP13" s="159"/>
    </row>
    <row r="14" spans="2:42" ht="15" customHeight="1" x14ac:dyDescent="0.15">
      <c r="AC14" s="123" t="s">
        <v>80</v>
      </c>
      <c r="AD14" s="123"/>
      <c r="AE14" s="123"/>
      <c r="AF14" s="123"/>
      <c r="AG14" s="151">
        <f>'基本情報（必須入力）'!D7</f>
        <v>0</v>
      </c>
      <c r="AH14" s="151"/>
      <c r="AI14" s="151"/>
      <c r="AJ14" s="151"/>
      <c r="AK14" s="21"/>
      <c r="AL14" s="21"/>
      <c r="AM14" s="21"/>
      <c r="AN14" s="21"/>
      <c r="AO14" s="21"/>
      <c r="AP14" s="21"/>
    </row>
    <row r="15" spans="2:42" ht="15" customHeight="1" x14ac:dyDescent="0.15">
      <c r="B15" s="85" t="s">
        <v>61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AG15" s="107">
        <f>'基本情報（必須入力）'!D8</f>
        <v>0</v>
      </c>
      <c r="AH15" s="107"/>
      <c r="AI15" s="107"/>
      <c r="AJ15" s="107"/>
      <c r="AK15" s="107"/>
      <c r="AL15" s="107"/>
      <c r="AM15" s="107"/>
      <c r="AN15" s="107"/>
      <c r="AO15" s="107"/>
      <c r="AP15" s="107"/>
    </row>
    <row r="16" spans="2:42" ht="15" customHeight="1" x14ac:dyDescent="0.15">
      <c r="B16" s="100" t="s">
        <v>62</v>
      </c>
      <c r="C16" s="100"/>
      <c r="D16" s="100"/>
      <c r="E16" s="100"/>
      <c r="F16" s="100"/>
      <c r="G16" s="100" t="s">
        <v>60</v>
      </c>
      <c r="H16" s="100"/>
      <c r="I16" s="100"/>
      <c r="J16" s="100"/>
      <c r="K16" s="100"/>
      <c r="L16" s="100"/>
      <c r="M16" s="100"/>
      <c r="N16" s="100"/>
      <c r="O16" s="100"/>
      <c r="P16" s="100"/>
      <c r="AG16" s="107">
        <f>'基本情報（必須入力）'!D9</f>
        <v>0</v>
      </c>
      <c r="AH16" s="107"/>
      <c r="AI16" s="107"/>
      <c r="AJ16" s="107"/>
      <c r="AK16" s="107"/>
      <c r="AL16" s="107"/>
      <c r="AM16" s="107"/>
      <c r="AN16" s="107"/>
      <c r="AO16" s="107"/>
      <c r="AP16" s="107"/>
    </row>
    <row r="17" spans="2:42" ht="15" customHeight="1" x14ac:dyDescent="0.15">
      <c r="B17" s="119" t="s">
        <v>59</v>
      </c>
      <c r="C17" s="119"/>
      <c r="D17" s="119"/>
      <c r="E17" s="119"/>
      <c r="F17" s="119"/>
      <c r="G17" s="119" t="s">
        <v>68</v>
      </c>
      <c r="H17" s="119"/>
      <c r="I17" s="119"/>
      <c r="J17" s="119"/>
      <c r="K17" s="119"/>
      <c r="L17" s="119"/>
      <c r="M17" s="119"/>
      <c r="N17" s="119"/>
      <c r="O17" s="119"/>
      <c r="P17" s="119"/>
      <c r="AC17" s="123" t="s">
        <v>81</v>
      </c>
      <c r="AD17" s="123"/>
      <c r="AE17" s="123"/>
      <c r="AF17" s="123"/>
      <c r="AG17" s="107">
        <f>'基本情報（必須入力）'!D13</f>
        <v>0</v>
      </c>
      <c r="AH17" s="107"/>
      <c r="AI17" s="107"/>
      <c r="AJ17" s="107"/>
      <c r="AK17" s="107"/>
      <c r="AL17" s="107"/>
      <c r="AM17" s="107"/>
      <c r="AN17" s="107"/>
      <c r="AO17" s="107"/>
      <c r="AP17" s="107"/>
    </row>
    <row r="18" spans="2:42" ht="15" customHeight="1" x14ac:dyDescent="0.15">
      <c r="AC18" s="123" t="s">
        <v>82</v>
      </c>
      <c r="AD18" s="123"/>
      <c r="AE18" s="123"/>
      <c r="AF18" s="123"/>
      <c r="AG18" s="107">
        <f>'基本情報（必須入力）'!D14</f>
        <v>0</v>
      </c>
      <c r="AH18" s="107"/>
      <c r="AI18" s="107"/>
      <c r="AJ18" s="107"/>
      <c r="AK18" s="107"/>
      <c r="AL18" s="107"/>
      <c r="AM18" s="107"/>
      <c r="AN18" s="107"/>
      <c r="AO18" s="107"/>
      <c r="AP18" s="107"/>
    </row>
    <row r="19" spans="2:42" ht="11.25" customHeight="1" x14ac:dyDescent="0.15"/>
    <row r="20" spans="2:42" ht="15" customHeight="1" x14ac:dyDescent="0.15">
      <c r="B20" s="189" t="s">
        <v>84</v>
      </c>
      <c r="C20" s="190"/>
      <c r="D20" s="191"/>
      <c r="E20" s="213" t="s">
        <v>86</v>
      </c>
      <c r="F20" s="208"/>
      <c r="G20" s="208"/>
      <c r="H20" s="208"/>
      <c r="I20" s="214"/>
      <c r="J20" s="195" t="s">
        <v>83</v>
      </c>
      <c r="K20" s="196"/>
      <c r="L20" s="196"/>
      <c r="M20" s="196"/>
      <c r="N20" s="196"/>
      <c r="O20" s="196"/>
      <c r="P20" s="196"/>
      <c r="Q20" s="196"/>
      <c r="R20" s="196"/>
      <c r="S20" s="207" t="s">
        <v>70</v>
      </c>
      <c r="T20" s="208"/>
      <c r="U20" s="208"/>
      <c r="V20" s="208"/>
      <c r="W20" s="209"/>
      <c r="X20" s="199" t="s">
        <v>90</v>
      </c>
      <c r="Y20" s="200"/>
      <c r="Z20" s="200"/>
      <c r="AA20" s="200"/>
      <c r="AB20" s="200"/>
      <c r="AC20" s="201"/>
      <c r="AD20" s="122" t="s">
        <v>72</v>
      </c>
      <c r="AE20" s="122"/>
      <c r="AF20" s="122"/>
      <c r="AG20" s="122"/>
      <c r="AH20" s="122"/>
      <c r="AI20" s="122"/>
      <c r="AJ20" s="205" t="s">
        <v>92</v>
      </c>
      <c r="AK20" s="108"/>
      <c r="AL20" s="108"/>
      <c r="AM20" s="108"/>
      <c r="AN20" s="108" t="s">
        <v>30</v>
      </c>
      <c r="AO20" s="108"/>
      <c r="AP20" s="109"/>
    </row>
    <row r="21" spans="2:42" ht="15" customHeight="1" x14ac:dyDescent="0.15">
      <c r="B21" s="192"/>
      <c r="C21" s="193"/>
      <c r="D21" s="194"/>
      <c r="E21" s="215" t="s">
        <v>87</v>
      </c>
      <c r="F21" s="211"/>
      <c r="G21" s="211"/>
      <c r="H21" s="211"/>
      <c r="I21" s="216"/>
      <c r="J21" s="197"/>
      <c r="K21" s="198"/>
      <c r="L21" s="198"/>
      <c r="M21" s="198"/>
      <c r="N21" s="198"/>
      <c r="O21" s="198"/>
      <c r="P21" s="198"/>
      <c r="Q21" s="198"/>
      <c r="R21" s="198"/>
      <c r="S21" s="210" t="s">
        <v>89</v>
      </c>
      <c r="T21" s="211"/>
      <c r="U21" s="211"/>
      <c r="V21" s="211"/>
      <c r="W21" s="212"/>
      <c r="X21" s="202" t="s">
        <v>91</v>
      </c>
      <c r="Y21" s="203"/>
      <c r="Z21" s="203"/>
      <c r="AA21" s="203"/>
      <c r="AB21" s="203"/>
      <c r="AC21" s="204"/>
      <c r="AD21" s="121" t="s">
        <v>73</v>
      </c>
      <c r="AE21" s="121"/>
      <c r="AF21" s="206"/>
      <c r="AG21" s="121" t="s">
        <v>88</v>
      </c>
      <c r="AH21" s="121"/>
      <c r="AI21" s="121"/>
      <c r="AJ21" s="108"/>
      <c r="AK21" s="108"/>
      <c r="AL21" s="108"/>
      <c r="AM21" s="108"/>
      <c r="AN21" s="108"/>
      <c r="AO21" s="108"/>
      <c r="AP21" s="109"/>
    </row>
    <row r="22" spans="2:42" ht="15" customHeight="1" x14ac:dyDescent="0.15">
      <c r="B22" s="136" t="str">
        <f>IF(E22&lt;&gt;0,$AK$2,"　")</f>
        <v>　</v>
      </c>
      <c r="C22" s="137"/>
      <c r="D22" s="138"/>
      <c r="E22" s="145"/>
      <c r="F22" s="146"/>
      <c r="G22" s="146"/>
      <c r="H22" s="146"/>
      <c r="I22" s="147"/>
      <c r="J22" s="132"/>
      <c r="K22" s="133"/>
      <c r="L22" s="133"/>
      <c r="M22" s="133"/>
      <c r="N22" s="133"/>
      <c r="O22" s="133"/>
      <c r="P22" s="133"/>
      <c r="Q22" s="133"/>
      <c r="R22" s="133"/>
      <c r="S22" s="72"/>
      <c r="T22" s="73"/>
      <c r="U22" s="73"/>
      <c r="V22" s="73"/>
      <c r="W22" s="74"/>
      <c r="X22" s="72"/>
      <c r="Y22" s="73"/>
      <c r="Z22" s="73"/>
      <c r="AA22" s="73"/>
      <c r="AB22" s="73"/>
      <c r="AC22" s="74"/>
      <c r="AD22" s="130" t="str">
        <f>IFERROR(X22/S22,"")</f>
        <v/>
      </c>
      <c r="AE22" s="130"/>
      <c r="AF22" s="130"/>
      <c r="AG22" s="130" t="str">
        <f>IFERROR(AJ22/S22,"")</f>
        <v/>
      </c>
      <c r="AH22" s="130"/>
      <c r="AI22" s="130"/>
      <c r="AJ22" s="128">
        <f>X22-S23</f>
        <v>0</v>
      </c>
      <c r="AK22" s="128"/>
      <c r="AL22" s="128"/>
      <c r="AM22" s="128"/>
      <c r="AN22" s="124"/>
      <c r="AO22" s="124"/>
      <c r="AP22" s="125"/>
    </row>
    <row r="23" spans="2:42" ht="15" customHeight="1" x14ac:dyDescent="0.15">
      <c r="B23" s="139"/>
      <c r="C23" s="140"/>
      <c r="D23" s="141"/>
      <c r="E23" s="177"/>
      <c r="F23" s="178"/>
      <c r="G23" s="178"/>
      <c r="H23" s="178"/>
      <c r="I23" s="179"/>
      <c r="J23" s="134"/>
      <c r="K23" s="135"/>
      <c r="L23" s="135"/>
      <c r="M23" s="135"/>
      <c r="N23" s="135"/>
      <c r="O23" s="135"/>
      <c r="P23" s="135"/>
      <c r="Q23" s="135"/>
      <c r="R23" s="135"/>
      <c r="S23" s="75"/>
      <c r="T23" s="76"/>
      <c r="U23" s="76"/>
      <c r="V23" s="76"/>
      <c r="W23" s="77"/>
      <c r="X23" s="186">
        <f>S22-X22</f>
        <v>0</v>
      </c>
      <c r="Y23" s="187"/>
      <c r="Z23" s="187"/>
      <c r="AA23" s="187"/>
      <c r="AB23" s="187"/>
      <c r="AC23" s="188"/>
      <c r="AD23" s="131"/>
      <c r="AE23" s="131"/>
      <c r="AF23" s="131"/>
      <c r="AG23" s="131"/>
      <c r="AH23" s="131"/>
      <c r="AI23" s="131"/>
      <c r="AJ23" s="129"/>
      <c r="AK23" s="129"/>
      <c r="AL23" s="129"/>
      <c r="AM23" s="129"/>
      <c r="AN23" s="126"/>
      <c r="AO23" s="126"/>
      <c r="AP23" s="127"/>
    </row>
    <row r="24" spans="2:42" ht="15" customHeight="1" x14ac:dyDescent="0.15">
      <c r="B24" s="136" t="str">
        <f>IF(E24&lt;&gt;0,$AK$2,"　")</f>
        <v>　</v>
      </c>
      <c r="C24" s="137"/>
      <c r="D24" s="138"/>
      <c r="E24" s="145"/>
      <c r="F24" s="146"/>
      <c r="G24" s="146"/>
      <c r="H24" s="146"/>
      <c r="I24" s="147"/>
      <c r="J24" s="132"/>
      <c r="K24" s="133"/>
      <c r="L24" s="133"/>
      <c r="M24" s="133"/>
      <c r="N24" s="133"/>
      <c r="O24" s="133"/>
      <c r="P24" s="133"/>
      <c r="Q24" s="133"/>
      <c r="R24" s="133"/>
      <c r="S24" s="72"/>
      <c r="T24" s="73"/>
      <c r="U24" s="73"/>
      <c r="V24" s="73"/>
      <c r="W24" s="74"/>
      <c r="X24" s="72"/>
      <c r="Y24" s="73"/>
      <c r="Z24" s="73"/>
      <c r="AA24" s="73"/>
      <c r="AB24" s="73"/>
      <c r="AC24" s="74"/>
      <c r="AD24" s="66" t="str">
        <f>IFERROR(X24/S24,"")</f>
        <v/>
      </c>
      <c r="AE24" s="67"/>
      <c r="AF24" s="68"/>
      <c r="AG24" s="66" t="str">
        <f>IFERROR(AJ24/S24,"")</f>
        <v/>
      </c>
      <c r="AH24" s="67"/>
      <c r="AI24" s="68"/>
      <c r="AJ24" s="128">
        <f t="shared" ref="AJ24:AJ33" si="0">X24-S25</f>
        <v>0</v>
      </c>
      <c r="AK24" s="128"/>
      <c r="AL24" s="128"/>
      <c r="AM24" s="128"/>
      <c r="AN24" s="124"/>
      <c r="AO24" s="124"/>
      <c r="AP24" s="125"/>
    </row>
    <row r="25" spans="2:42" ht="15" customHeight="1" x14ac:dyDescent="0.15">
      <c r="B25" s="139"/>
      <c r="C25" s="140"/>
      <c r="D25" s="141"/>
      <c r="E25" s="177"/>
      <c r="F25" s="178"/>
      <c r="G25" s="178"/>
      <c r="H25" s="178"/>
      <c r="I25" s="179"/>
      <c r="J25" s="183"/>
      <c r="K25" s="184"/>
      <c r="L25" s="184"/>
      <c r="M25" s="184"/>
      <c r="N25" s="184"/>
      <c r="O25" s="184"/>
      <c r="P25" s="184"/>
      <c r="Q25" s="184"/>
      <c r="R25" s="185"/>
      <c r="S25" s="75"/>
      <c r="T25" s="76"/>
      <c r="U25" s="76"/>
      <c r="V25" s="76"/>
      <c r="W25" s="77"/>
      <c r="X25" s="186">
        <f t="shared" ref="X25" si="1">S24-X24</f>
        <v>0</v>
      </c>
      <c r="Y25" s="187"/>
      <c r="Z25" s="187"/>
      <c r="AA25" s="187"/>
      <c r="AB25" s="187"/>
      <c r="AC25" s="188"/>
      <c r="AD25" s="69"/>
      <c r="AE25" s="70"/>
      <c r="AF25" s="71"/>
      <c r="AG25" s="69"/>
      <c r="AH25" s="70"/>
      <c r="AI25" s="71"/>
      <c r="AJ25" s="129"/>
      <c r="AK25" s="129"/>
      <c r="AL25" s="129"/>
      <c r="AM25" s="129"/>
      <c r="AN25" s="142"/>
      <c r="AO25" s="143"/>
      <c r="AP25" s="144"/>
    </row>
    <row r="26" spans="2:42" ht="15" customHeight="1" x14ac:dyDescent="0.15">
      <c r="B26" s="136" t="str">
        <f>IF(E26&lt;&gt;0,$AK$2,"　")</f>
        <v>　</v>
      </c>
      <c r="C26" s="137"/>
      <c r="D26" s="138"/>
      <c r="E26" s="145"/>
      <c r="F26" s="146"/>
      <c r="G26" s="146"/>
      <c r="H26" s="146"/>
      <c r="I26" s="147"/>
      <c r="J26" s="180"/>
      <c r="K26" s="181"/>
      <c r="L26" s="181"/>
      <c r="M26" s="181"/>
      <c r="N26" s="181"/>
      <c r="O26" s="181"/>
      <c r="P26" s="181"/>
      <c r="Q26" s="181"/>
      <c r="R26" s="182"/>
      <c r="S26" s="72"/>
      <c r="T26" s="73"/>
      <c r="U26" s="73"/>
      <c r="V26" s="73"/>
      <c r="W26" s="74"/>
      <c r="X26" s="72"/>
      <c r="Y26" s="73"/>
      <c r="Z26" s="73"/>
      <c r="AA26" s="73"/>
      <c r="AB26" s="73"/>
      <c r="AC26" s="74"/>
      <c r="AD26" s="66" t="str">
        <f>IFERROR(X26/S26,"")</f>
        <v/>
      </c>
      <c r="AE26" s="67"/>
      <c r="AF26" s="68"/>
      <c r="AG26" s="66" t="str">
        <f>IFERROR(AJ26/S26,"")</f>
        <v/>
      </c>
      <c r="AH26" s="67"/>
      <c r="AI26" s="68"/>
      <c r="AJ26" s="128">
        <f>X26-S27</f>
        <v>0</v>
      </c>
      <c r="AK26" s="128"/>
      <c r="AL26" s="128"/>
      <c r="AM26" s="128"/>
      <c r="AN26" s="174"/>
      <c r="AO26" s="175"/>
      <c r="AP26" s="176"/>
    </row>
    <row r="27" spans="2:42" ht="15" customHeight="1" x14ac:dyDescent="0.15">
      <c r="B27" s="139"/>
      <c r="C27" s="140"/>
      <c r="D27" s="141"/>
      <c r="E27" s="177"/>
      <c r="F27" s="178"/>
      <c r="G27" s="178"/>
      <c r="H27" s="178"/>
      <c r="I27" s="179"/>
      <c r="J27" s="183"/>
      <c r="K27" s="184"/>
      <c r="L27" s="184"/>
      <c r="M27" s="184"/>
      <c r="N27" s="184"/>
      <c r="O27" s="184"/>
      <c r="P27" s="184"/>
      <c r="Q27" s="184"/>
      <c r="R27" s="185"/>
      <c r="S27" s="75"/>
      <c r="T27" s="76"/>
      <c r="U27" s="76"/>
      <c r="V27" s="76"/>
      <c r="W27" s="77"/>
      <c r="X27" s="186">
        <f t="shared" ref="X27" si="2">S26-X26</f>
        <v>0</v>
      </c>
      <c r="Y27" s="187"/>
      <c r="Z27" s="187"/>
      <c r="AA27" s="187"/>
      <c r="AB27" s="187"/>
      <c r="AC27" s="188"/>
      <c r="AD27" s="69"/>
      <c r="AE27" s="70"/>
      <c r="AF27" s="71"/>
      <c r="AG27" s="69"/>
      <c r="AH27" s="70"/>
      <c r="AI27" s="71"/>
      <c r="AJ27" s="129"/>
      <c r="AK27" s="129"/>
      <c r="AL27" s="129"/>
      <c r="AM27" s="129"/>
      <c r="AN27" s="142"/>
      <c r="AO27" s="143"/>
      <c r="AP27" s="144"/>
    </row>
    <row r="28" spans="2:42" ht="15" customHeight="1" x14ac:dyDescent="0.15">
      <c r="B28" s="136" t="str">
        <f>IF(E28&lt;&gt;0,$AK$2,"　")</f>
        <v>　</v>
      </c>
      <c r="C28" s="137"/>
      <c r="D28" s="138"/>
      <c r="E28" s="145"/>
      <c r="F28" s="146"/>
      <c r="G28" s="146"/>
      <c r="H28" s="146"/>
      <c r="I28" s="147"/>
      <c r="J28" s="180"/>
      <c r="K28" s="181"/>
      <c r="L28" s="181"/>
      <c r="M28" s="181"/>
      <c r="N28" s="181"/>
      <c r="O28" s="181"/>
      <c r="P28" s="181"/>
      <c r="Q28" s="181"/>
      <c r="R28" s="182"/>
      <c r="S28" s="72"/>
      <c r="T28" s="73"/>
      <c r="U28" s="73"/>
      <c r="V28" s="73"/>
      <c r="W28" s="74"/>
      <c r="X28" s="72"/>
      <c r="Y28" s="73"/>
      <c r="Z28" s="73"/>
      <c r="AA28" s="73"/>
      <c r="AB28" s="73"/>
      <c r="AC28" s="74"/>
      <c r="AD28" s="66" t="str">
        <f>IFERROR(X28/S28,"")</f>
        <v/>
      </c>
      <c r="AE28" s="67"/>
      <c r="AF28" s="68"/>
      <c r="AG28" s="66" t="str">
        <f>IFERROR(AJ28/S28,"")</f>
        <v/>
      </c>
      <c r="AH28" s="67"/>
      <c r="AI28" s="68"/>
      <c r="AJ28" s="128">
        <f>X28-S29</f>
        <v>0</v>
      </c>
      <c r="AK28" s="128"/>
      <c r="AL28" s="128"/>
      <c r="AM28" s="128"/>
      <c r="AN28" s="174"/>
      <c r="AO28" s="175"/>
      <c r="AP28" s="176"/>
    </row>
    <row r="29" spans="2:42" ht="15" customHeight="1" x14ac:dyDescent="0.15">
      <c r="B29" s="139"/>
      <c r="C29" s="140"/>
      <c r="D29" s="141"/>
      <c r="E29" s="177"/>
      <c r="F29" s="178"/>
      <c r="G29" s="178"/>
      <c r="H29" s="178"/>
      <c r="I29" s="179"/>
      <c r="J29" s="183"/>
      <c r="K29" s="184"/>
      <c r="L29" s="184"/>
      <c r="M29" s="184"/>
      <c r="N29" s="184"/>
      <c r="O29" s="184"/>
      <c r="P29" s="184"/>
      <c r="Q29" s="184"/>
      <c r="R29" s="185"/>
      <c r="S29" s="75"/>
      <c r="T29" s="76"/>
      <c r="U29" s="76"/>
      <c r="V29" s="76"/>
      <c r="W29" s="77"/>
      <c r="X29" s="186">
        <f t="shared" ref="X29" si="3">S28-X28</f>
        <v>0</v>
      </c>
      <c r="Y29" s="187"/>
      <c r="Z29" s="187"/>
      <c r="AA29" s="187"/>
      <c r="AB29" s="187"/>
      <c r="AC29" s="188"/>
      <c r="AD29" s="69"/>
      <c r="AE29" s="70"/>
      <c r="AF29" s="71"/>
      <c r="AG29" s="69"/>
      <c r="AH29" s="70"/>
      <c r="AI29" s="71"/>
      <c r="AJ29" s="129"/>
      <c r="AK29" s="129"/>
      <c r="AL29" s="129"/>
      <c r="AM29" s="129"/>
      <c r="AN29" s="142"/>
      <c r="AO29" s="143"/>
      <c r="AP29" s="144"/>
    </row>
    <row r="30" spans="2:42" ht="15" customHeight="1" x14ac:dyDescent="0.15">
      <c r="B30" s="136" t="str">
        <f>IF(E30&lt;&gt;0,$AK$2,"　")</f>
        <v>　</v>
      </c>
      <c r="C30" s="137"/>
      <c r="D30" s="138"/>
      <c r="E30" s="145"/>
      <c r="F30" s="146"/>
      <c r="G30" s="146"/>
      <c r="H30" s="146"/>
      <c r="I30" s="147"/>
      <c r="J30" s="180"/>
      <c r="K30" s="181"/>
      <c r="L30" s="181"/>
      <c r="M30" s="181"/>
      <c r="N30" s="181"/>
      <c r="O30" s="181"/>
      <c r="P30" s="181"/>
      <c r="Q30" s="181"/>
      <c r="R30" s="182"/>
      <c r="S30" s="72"/>
      <c r="T30" s="73"/>
      <c r="U30" s="73"/>
      <c r="V30" s="73"/>
      <c r="W30" s="74"/>
      <c r="X30" s="72"/>
      <c r="Y30" s="73"/>
      <c r="Z30" s="73"/>
      <c r="AA30" s="73"/>
      <c r="AB30" s="73"/>
      <c r="AC30" s="74"/>
      <c r="AD30" s="66" t="str">
        <f>IFERROR(X30/S30,"")</f>
        <v/>
      </c>
      <c r="AE30" s="67"/>
      <c r="AF30" s="68"/>
      <c r="AG30" s="66" t="str">
        <f>IFERROR(AJ30/S30,"")</f>
        <v/>
      </c>
      <c r="AH30" s="67"/>
      <c r="AI30" s="68"/>
      <c r="AJ30" s="128">
        <f>X30-S31</f>
        <v>0</v>
      </c>
      <c r="AK30" s="128"/>
      <c r="AL30" s="128"/>
      <c r="AM30" s="128"/>
      <c r="AN30" s="174"/>
      <c r="AO30" s="175"/>
      <c r="AP30" s="176"/>
    </row>
    <row r="31" spans="2:42" ht="15" customHeight="1" x14ac:dyDescent="0.15">
      <c r="B31" s="139"/>
      <c r="C31" s="140"/>
      <c r="D31" s="141"/>
      <c r="E31" s="177"/>
      <c r="F31" s="178"/>
      <c r="G31" s="178"/>
      <c r="H31" s="178"/>
      <c r="I31" s="179"/>
      <c r="J31" s="183"/>
      <c r="K31" s="184"/>
      <c r="L31" s="184"/>
      <c r="M31" s="184"/>
      <c r="N31" s="184"/>
      <c r="O31" s="184"/>
      <c r="P31" s="184"/>
      <c r="Q31" s="184"/>
      <c r="R31" s="185"/>
      <c r="S31" s="75"/>
      <c r="T31" s="76"/>
      <c r="U31" s="76"/>
      <c r="V31" s="76"/>
      <c r="W31" s="77"/>
      <c r="X31" s="186">
        <f t="shared" ref="X31" si="4">S30-X30</f>
        <v>0</v>
      </c>
      <c r="Y31" s="187"/>
      <c r="Z31" s="187"/>
      <c r="AA31" s="187"/>
      <c r="AB31" s="187"/>
      <c r="AC31" s="188"/>
      <c r="AD31" s="69"/>
      <c r="AE31" s="70"/>
      <c r="AF31" s="71"/>
      <c r="AG31" s="69"/>
      <c r="AH31" s="70"/>
      <c r="AI31" s="71"/>
      <c r="AJ31" s="129"/>
      <c r="AK31" s="129"/>
      <c r="AL31" s="129"/>
      <c r="AM31" s="129"/>
      <c r="AN31" s="142"/>
      <c r="AO31" s="143"/>
      <c r="AP31" s="144"/>
    </row>
    <row r="32" spans="2:42" ht="15" customHeight="1" x14ac:dyDescent="0.15">
      <c r="B32" s="136" t="str">
        <f>IF(E32&lt;&gt;0,$AK$2,"　")</f>
        <v>　</v>
      </c>
      <c r="C32" s="137"/>
      <c r="D32" s="138"/>
      <c r="E32" s="145"/>
      <c r="F32" s="146"/>
      <c r="G32" s="146"/>
      <c r="H32" s="146"/>
      <c r="I32" s="147"/>
      <c r="J32" s="180"/>
      <c r="K32" s="181"/>
      <c r="L32" s="181"/>
      <c r="M32" s="181"/>
      <c r="N32" s="181"/>
      <c r="O32" s="181"/>
      <c r="P32" s="181"/>
      <c r="Q32" s="181"/>
      <c r="R32" s="182"/>
      <c r="S32" s="72"/>
      <c r="T32" s="73"/>
      <c r="U32" s="73"/>
      <c r="V32" s="73"/>
      <c r="W32" s="74"/>
      <c r="X32" s="72"/>
      <c r="Y32" s="73"/>
      <c r="Z32" s="73"/>
      <c r="AA32" s="73"/>
      <c r="AB32" s="73"/>
      <c r="AC32" s="74"/>
      <c r="AD32" s="66" t="str">
        <f>IFERROR(X32/S32,"")</f>
        <v/>
      </c>
      <c r="AE32" s="67"/>
      <c r="AF32" s="68"/>
      <c r="AG32" s="66" t="str">
        <f>IFERROR(AJ32/S32,"")</f>
        <v/>
      </c>
      <c r="AH32" s="67"/>
      <c r="AI32" s="68"/>
      <c r="AJ32" s="128">
        <f>X32-S33</f>
        <v>0</v>
      </c>
      <c r="AK32" s="128"/>
      <c r="AL32" s="128"/>
      <c r="AM32" s="128"/>
      <c r="AN32" s="174"/>
      <c r="AO32" s="175"/>
      <c r="AP32" s="176"/>
    </row>
    <row r="33" spans="2:42" ht="15" customHeight="1" x14ac:dyDescent="0.15">
      <c r="B33" s="139"/>
      <c r="C33" s="140"/>
      <c r="D33" s="141"/>
      <c r="E33" s="177"/>
      <c r="F33" s="178"/>
      <c r="G33" s="178"/>
      <c r="H33" s="178"/>
      <c r="I33" s="179"/>
      <c r="J33" s="183"/>
      <c r="K33" s="184"/>
      <c r="L33" s="184"/>
      <c r="M33" s="184"/>
      <c r="N33" s="184"/>
      <c r="O33" s="184"/>
      <c r="P33" s="184"/>
      <c r="Q33" s="184"/>
      <c r="R33" s="185"/>
      <c r="S33" s="75"/>
      <c r="T33" s="76"/>
      <c r="U33" s="76"/>
      <c r="V33" s="76"/>
      <c r="W33" s="77"/>
      <c r="X33" s="186">
        <f>S32-X32</f>
        <v>0</v>
      </c>
      <c r="Y33" s="187"/>
      <c r="Z33" s="187"/>
      <c r="AA33" s="187"/>
      <c r="AB33" s="187"/>
      <c r="AC33" s="188"/>
      <c r="AD33" s="69"/>
      <c r="AE33" s="70"/>
      <c r="AF33" s="71"/>
      <c r="AG33" s="69"/>
      <c r="AH33" s="70"/>
      <c r="AI33" s="71"/>
      <c r="AJ33" s="129"/>
      <c r="AK33" s="129"/>
      <c r="AL33" s="129"/>
      <c r="AM33" s="129"/>
      <c r="AN33" s="142"/>
      <c r="AO33" s="143"/>
      <c r="AP33" s="144"/>
    </row>
    <row r="34" spans="2:42" ht="18" customHeight="1" x14ac:dyDescent="0.15">
      <c r="B34" s="85" t="s">
        <v>84</v>
      </c>
      <c r="C34" s="85"/>
      <c r="D34" s="85"/>
      <c r="E34" s="118" t="s">
        <v>86</v>
      </c>
      <c r="F34" s="108"/>
      <c r="G34" s="108"/>
      <c r="H34" s="108"/>
      <c r="I34" s="108"/>
      <c r="J34" s="108" t="s">
        <v>87</v>
      </c>
      <c r="K34" s="108"/>
      <c r="L34" s="108"/>
      <c r="M34" s="108"/>
      <c r="N34" s="108"/>
      <c r="O34" s="108" t="s">
        <v>76</v>
      </c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 t="s">
        <v>43</v>
      </c>
      <c r="AH34" s="108"/>
      <c r="AI34" s="108"/>
      <c r="AJ34" s="108" t="s">
        <v>75</v>
      </c>
      <c r="AK34" s="108"/>
      <c r="AL34" s="108"/>
      <c r="AM34" s="108"/>
      <c r="AN34" s="108" t="s">
        <v>30</v>
      </c>
      <c r="AO34" s="108"/>
      <c r="AP34" s="109"/>
    </row>
    <row r="35" spans="2:42" ht="18" customHeight="1" x14ac:dyDescent="0.15">
      <c r="B35" s="172" t="str">
        <f t="shared" ref="B35:B51" si="5">IF(E35&lt;&gt;0,$AK$2," ")</f>
        <v xml:space="preserve"> </v>
      </c>
      <c r="C35" s="172"/>
      <c r="D35" s="172"/>
      <c r="E35" s="173">
        <f>明細書!$C4</f>
        <v>0</v>
      </c>
      <c r="F35" s="120"/>
      <c r="G35" s="120"/>
      <c r="H35" s="120"/>
      <c r="I35" s="120"/>
      <c r="J35" s="135"/>
      <c r="K35" s="135"/>
      <c r="L35" s="135"/>
      <c r="M35" s="135"/>
      <c r="N35" s="135"/>
      <c r="O35" s="120">
        <f>明細書!C3</f>
        <v>0</v>
      </c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 t="str">
        <f t="shared" ref="AG35:AG46" si="6">IF(AJ35&lt;&gt;0,"一式","")</f>
        <v/>
      </c>
      <c r="AH35" s="120"/>
      <c r="AI35" s="120"/>
      <c r="AJ35" s="129">
        <f>ROUND(明細書!$C$41+明細書!$C$51,0)</f>
        <v>0</v>
      </c>
      <c r="AK35" s="129"/>
      <c r="AL35" s="129"/>
      <c r="AM35" s="129"/>
      <c r="AN35" s="163">
        <f>明細書!C5</f>
        <v>0</v>
      </c>
      <c r="AO35" s="163"/>
      <c r="AP35" s="164"/>
    </row>
    <row r="36" spans="2:42" ht="18" customHeight="1" x14ac:dyDescent="0.15">
      <c r="B36" s="168" t="str">
        <f t="shared" si="5"/>
        <v xml:space="preserve"> </v>
      </c>
      <c r="C36" s="168"/>
      <c r="D36" s="168"/>
      <c r="E36" s="171">
        <f>明細書!$G4</f>
        <v>0</v>
      </c>
      <c r="F36" s="62"/>
      <c r="G36" s="62"/>
      <c r="H36" s="62"/>
      <c r="I36" s="62"/>
      <c r="J36" s="170"/>
      <c r="K36" s="170"/>
      <c r="L36" s="170"/>
      <c r="M36" s="170"/>
      <c r="N36" s="170"/>
      <c r="O36" s="62">
        <f>明細書!$G3</f>
        <v>0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 t="str">
        <f t="shared" si="6"/>
        <v/>
      </c>
      <c r="AH36" s="62"/>
      <c r="AI36" s="62"/>
      <c r="AJ36" s="79">
        <f>ROUND(明細書!$G$41+明細書!$G$51,0)</f>
        <v>0</v>
      </c>
      <c r="AK36" s="79"/>
      <c r="AL36" s="79"/>
      <c r="AM36" s="79"/>
      <c r="AN36" s="110">
        <f>明細書!G5</f>
        <v>0</v>
      </c>
      <c r="AO36" s="110"/>
      <c r="AP36" s="111"/>
    </row>
    <row r="37" spans="2:42" ht="18" customHeight="1" x14ac:dyDescent="0.15">
      <c r="B37" s="168" t="str">
        <f t="shared" si="5"/>
        <v xml:space="preserve"> </v>
      </c>
      <c r="C37" s="168"/>
      <c r="D37" s="168"/>
      <c r="E37" s="171">
        <f>明細書!$K4</f>
        <v>0</v>
      </c>
      <c r="F37" s="62"/>
      <c r="G37" s="62"/>
      <c r="H37" s="62"/>
      <c r="I37" s="62"/>
      <c r="J37" s="170"/>
      <c r="K37" s="170"/>
      <c r="L37" s="170"/>
      <c r="M37" s="170"/>
      <c r="N37" s="170"/>
      <c r="O37" s="62">
        <f>明細書!$K3</f>
        <v>0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 t="str">
        <f t="shared" si="6"/>
        <v/>
      </c>
      <c r="AH37" s="62"/>
      <c r="AI37" s="62"/>
      <c r="AJ37" s="79">
        <f>ROUND(明細書!$K$41+明細書!$K$51,0)</f>
        <v>0</v>
      </c>
      <c r="AK37" s="79"/>
      <c r="AL37" s="79"/>
      <c r="AM37" s="79"/>
      <c r="AN37" s="110">
        <f>明細書!K5</f>
        <v>0</v>
      </c>
      <c r="AO37" s="110"/>
      <c r="AP37" s="111"/>
    </row>
    <row r="38" spans="2:42" ht="18" customHeight="1" x14ac:dyDescent="0.15">
      <c r="B38" s="168" t="str">
        <f t="shared" si="5"/>
        <v xml:space="preserve"> </v>
      </c>
      <c r="C38" s="168"/>
      <c r="D38" s="168"/>
      <c r="E38" s="171">
        <f>明細書!$O4</f>
        <v>0</v>
      </c>
      <c r="F38" s="62"/>
      <c r="G38" s="62"/>
      <c r="H38" s="62"/>
      <c r="I38" s="62"/>
      <c r="J38" s="170"/>
      <c r="K38" s="170"/>
      <c r="L38" s="170"/>
      <c r="M38" s="170"/>
      <c r="N38" s="170"/>
      <c r="O38" s="62">
        <f>明細書!$O3</f>
        <v>0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 t="str">
        <f t="shared" si="6"/>
        <v/>
      </c>
      <c r="AH38" s="62"/>
      <c r="AI38" s="62"/>
      <c r="AJ38" s="79">
        <f>ROUND(明細書!$O$41+明細書!$O$51,0)</f>
        <v>0</v>
      </c>
      <c r="AK38" s="79"/>
      <c r="AL38" s="79"/>
      <c r="AM38" s="79"/>
      <c r="AN38" s="110">
        <f>明細書!O5</f>
        <v>0</v>
      </c>
      <c r="AO38" s="110"/>
      <c r="AP38" s="111"/>
    </row>
    <row r="39" spans="2:42" ht="18" customHeight="1" x14ac:dyDescent="0.15">
      <c r="B39" s="168" t="str">
        <f t="shared" si="5"/>
        <v xml:space="preserve"> </v>
      </c>
      <c r="C39" s="168"/>
      <c r="D39" s="168"/>
      <c r="E39" s="171">
        <f>明細書!$S4</f>
        <v>0</v>
      </c>
      <c r="F39" s="62"/>
      <c r="G39" s="62"/>
      <c r="H39" s="62"/>
      <c r="I39" s="62"/>
      <c r="J39" s="170"/>
      <c r="K39" s="170"/>
      <c r="L39" s="170"/>
      <c r="M39" s="170"/>
      <c r="N39" s="170"/>
      <c r="O39" s="62">
        <f>明細書!$S3</f>
        <v>0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 t="str">
        <f t="shared" si="6"/>
        <v/>
      </c>
      <c r="AH39" s="62"/>
      <c r="AI39" s="62"/>
      <c r="AJ39" s="79">
        <f>ROUND(明細書!$S$41+明細書!$S$51,0)</f>
        <v>0</v>
      </c>
      <c r="AK39" s="79"/>
      <c r="AL39" s="79"/>
      <c r="AM39" s="79"/>
      <c r="AN39" s="110">
        <f>明細書!S5</f>
        <v>0</v>
      </c>
      <c r="AO39" s="110"/>
      <c r="AP39" s="111"/>
    </row>
    <row r="40" spans="2:42" ht="18" customHeight="1" x14ac:dyDescent="0.15">
      <c r="B40" s="168" t="str">
        <f t="shared" si="5"/>
        <v xml:space="preserve"> </v>
      </c>
      <c r="C40" s="168"/>
      <c r="D40" s="168"/>
      <c r="E40" s="171">
        <f>明細書!$W4</f>
        <v>0</v>
      </c>
      <c r="F40" s="62"/>
      <c r="G40" s="62"/>
      <c r="H40" s="62"/>
      <c r="I40" s="62"/>
      <c r="J40" s="170"/>
      <c r="K40" s="170"/>
      <c r="L40" s="170"/>
      <c r="M40" s="170"/>
      <c r="N40" s="170"/>
      <c r="O40" s="62">
        <f>明細書!$W3</f>
        <v>0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 t="str">
        <f t="shared" si="6"/>
        <v/>
      </c>
      <c r="AH40" s="62"/>
      <c r="AI40" s="62"/>
      <c r="AJ40" s="79">
        <f>ROUND(明細書!$W$41+明細書!$W$51,0)</f>
        <v>0</v>
      </c>
      <c r="AK40" s="79"/>
      <c r="AL40" s="79"/>
      <c r="AM40" s="79"/>
      <c r="AN40" s="110">
        <f>明細書!W5</f>
        <v>0</v>
      </c>
      <c r="AO40" s="110"/>
      <c r="AP40" s="111"/>
    </row>
    <row r="41" spans="2:42" ht="18" customHeight="1" x14ac:dyDescent="0.15">
      <c r="B41" s="168" t="str">
        <f t="shared" si="5"/>
        <v xml:space="preserve"> </v>
      </c>
      <c r="C41" s="168"/>
      <c r="D41" s="168"/>
      <c r="E41" s="171">
        <f>明細書!$C56</f>
        <v>0</v>
      </c>
      <c r="F41" s="62"/>
      <c r="G41" s="62"/>
      <c r="H41" s="62"/>
      <c r="I41" s="62"/>
      <c r="J41" s="170"/>
      <c r="K41" s="170"/>
      <c r="L41" s="170"/>
      <c r="M41" s="170"/>
      <c r="N41" s="170"/>
      <c r="O41" s="62">
        <f>明細書!$C55</f>
        <v>0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 t="str">
        <f t="shared" si="6"/>
        <v/>
      </c>
      <c r="AH41" s="62"/>
      <c r="AI41" s="62"/>
      <c r="AJ41" s="78">
        <f>ROUND(明細書!$C$93+明細書!$C$103,0)</f>
        <v>0</v>
      </c>
      <c r="AK41" s="78"/>
      <c r="AL41" s="78"/>
      <c r="AM41" s="78"/>
      <c r="AN41" s="110">
        <f>明細書!C57</f>
        <v>0</v>
      </c>
      <c r="AO41" s="110"/>
      <c r="AP41" s="111"/>
    </row>
    <row r="42" spans="2:42" ht="18" customHeight="1" x14ac:dyDescent="0.15">
      <c r="B42" s="168" t="str">
        <f t="shared" si="5"/>
        <v xml:space="preserve"> </v>
      </c>
      <c r="C42" s="168"/>
      <c r="D42" s="168"/>
      <c r="E42" s="171">
        <f>明細書!$G56</f>
        <v>0</v>
      </c>
      <c r="F42" s="62"/>
      <c r="G42" s="62"/>
      <c r="H42" s="62"/>
      <c r="I42" s="62"/>
      <c r="J42" s="170"/>
      <c r="K42" s="170"/>
      <c r="L42" s="170"/>
      <c r="M42" s="170"/>
      <c r="N42" s="170"/>
      <c r="O42" s="62">
        <f>明細書!$G55</f>
        <v>0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 t="str">
        <f t="shared" si="6"/>
        <v/>
      </c>
      <c r="AH42" s="62"/>
      <c r="AI42" s="62"/>
      <c r="AJ42" s="79">
        <f>ROUND(明細書!$G$93+明細書!$G$103,0)</f>
        <v>0</v>
      </c>
      <c r="AK42" s="79"/>
      <c r="AL42" s="79"/>
      <c r="AM42" s="79"/>
      <c r="AN42" s="110">
        <f>明細書!G57</f>
        <v>0</v>
      </c>
      <c r="AO42" s="110"/>
      <c r="AP42" s="111"/>
    </row>
    <row r="43" spans="2:42" ht="18" customHeight="1" x14ac:dyDescent="0.15">
      <c r="B43" s="168" t="str">
        <f t="shared" si="5"/>
        <v xml:space="preserve"> </v>
      </c>
      <c r="C43" s="168"/>
      <c r="D43" s="168"/>
      <c r="E43" s="171">
        <f>明細書!$K56</f>
        <v>0</v>
      </c>
      <c r="F43" s="62"/>
      <c r="G43" s="62"/>
      <c r="H43" s="62"/>
      <c r="I43" s="62"/>
      <c r="J43" s="170"/>
      <c r="K43" s="170"/>
      <c r="L43" s="170"/>
      <c r="M43" s="170"/>
      <c r="N43" s="170"/>
      <c r="O43" s="62">
        <f>明細書!$K55</f>
        <v>0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 t="str">
        <f t="shared" si="6"/>
        <v/>
      </c>
      <c r="AH43" s="62"/>
      <c r="AI43" s="62"/>
      <c r="AJ43" s="79">
        <f>ROUND(明細書!$K$93+明細書!$K$103,0)</f>
        <v>0</v>
      </c>
      <c r="AK43" s="79"/>
      <c r="AL43" s="79"/>
      <c r="AM43" s="79"/>
      <c r="AN43" s="110">
        <f>明細書!K57</f>
        <v>0</v>
      </c>
      <c r="AO43" s="110"/>
      <c r="AP43" s="111"/>
    </row>
    <row r="44" spans="2:42" ht="18" customHeight="1" x14ac:dyDescent="0.15">
      <c r="B44" s="168" t="str">
        <f t="shared" si="5"/>
        <v xml:space="preserve"> </v>
      </c>
      <c r="C44" s="168"/>
      <c r="D44" s="168"/>
      <c r="E44" s="171">
        <f>明細書!$O56</f>
        <v>0</v>
      </c>
      <c r="F44" s="62"/>
      <c r="G44" s="62"/>
      <c r="H44" s="62"/>
      <c r="I44" s="62"/>
      <c r="J44" s="170"/>
      <c r="K44" s="170"/>
      <c r="L44" s="170"/>
      <c r="M44" s="170"/>
      <c r="N44" s="170"/>
      <c r="O44" s="62">
        <f>明細書!$O55</f>
        <v>0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 t="str">
        <f t="shared" si="6"/>
        <v/>
      </c>
      <c r="AH44" s="62"/>
      <c r="AI44" s="62"/>
      <c r="AJ44" s="79">
        <f>ROUND(明細書!$O$93+明細書!$O$103,0)</f>
        <v>0</v>
      </c>
      <c r="AK44" s="79"/>
      <c r="AL44" s="79"/>
      <c r="AM44" s="79"/>
      <c r="AN44" s="110">
        <f>明細書!O57</f>
        <v>0</v>
      </c>
      <c r="AO44" s="110"/>
      <c r="AP44" s="111"/>
    </row>
    <row r="45" spans="2:42" ht="18" customHeight="1" x14ac:dyDescent="0.15">
      <c r="B45" s="168" t="str">
        <f t="shared" si="5"/>
        <v xml:space="preserve"> </v>
      </c>
      <c r="C45" s="168"/>
      <c r="D45" s="168"/>
      <c r="E45" s="171">
        <f>明細書!$S56</f>
        <v>0</v>
      </c>
      <c r="F45" s="62"/>
      <c r="G45" s="62"/>
      <c r="H45" s="62"/>
      <c r="I45" s="62"/>
      <c r="J45" s="170"/>
      <c r="K45" s="170"/>
      <c r="L45" s="170"/>
      <c r="M45" s="170"/>
      <c r="N45" s="170"/>
      <c r="O45" s="62">
        <f>明細書!$S55</f>
        <v>0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 t="str">
        <f t="shared" si="6"/>
        <v/>
      </c>
      <c r="AH45" s="62"/>
      <c r="AI45" s="62"/>
      <c r="AJ45" s="79">
        <f>ROUND(明細書!$S$93+明細書!$S$103,0)</f>
        <v>0</v>
      </c>
      <c r="AK45" s="79"/>
      <c r="AL45" s="79"/>
      <c r="AM45" s="79"/>
      <c r="AN45" s="110">
        <f>明細書!S57</f>
        <v>0</v>
      </c>
      <c r="AO45" s="110"/>
      <c r="AP45" s="111"/>
    </row>
    <row r="46" spans="2:42" ht="18" customHeight="1" x14ac:dyDescent="0.15">
      <c r="B46" s="168" t="str">
        <f t="shared" si="5"/>
        <v xml:space="preserve"> </v>
      </c>
      <c r="C46" s="168"/>
      <c r="D46" s="168"/>
      <c r="E46" s="171">
        <f>明細書!$W56</f>
        <v>0</v>
      </c>
      <c r="F46" s="62"/>
      <c r="G46" s="62"/>
      <c r="H46" s="62"/>
      <c r="I46" s="62"/>
      <c r="J46" s="170"/>
      <c r="K46" s="170"/>
      <c r="L46" s="170"/>
      <c r="M46" s="170"/>
      <c r="N46" s="170"/>
      <c r="O46" s="62">
        <f>明細書!$W55</f>
        <v>0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 t="str">
        <f t="shared" si="6"/>
        <v/>
      </c>
      <c r="AH46" s="62"/>
      <c r="AI46" s="62"/>
      <c r="AJ46" s="79">
        <f>ROUND(明細書!$W$93+明細書!$W$103,0)</f>
        <v>0</v>
      </c>
      <c r="AK46" s="79"/>
      <c r="AL46" s="79"/>
      <c r="AM46" s="79"/>
      <c r="AN46" s="110">
        <f>明細書!W57</f>
        <v>0</v>
      </c>
      <c r="AO46" s="110"/>
      <c r="AP46" s="111"/>
    </row>
    <row r="47" spans="2:42" ht="18" customHeight="1" x14ac:dyDescent="0.15">
      <c r="B47" s="165" t="str">
        <f t="shared" si="5"/>
        <v xml:space="preserve"> </v>
      </c>
      <c r="C47" s="166"/>
      <c r="D47" s="167"/>
      <c r="E47" s="169"/>
      <c r="F47" s="170"/>
      <c r="G47" s="170"/>
      <c r="H47" s="170"/>
      <c r="I47" s="170"/>
      <c r="J47" s="63"/>
      <c r="K47" s="64"/>
      <c r="L47" s="64"/>
      <c r="M47" s="64"/>
      <c r="N47" s="65"/>
      <c r="O47" s="63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5"/>
      <c r="AG47" s="62" t="str">
        <f t="shared" ref="AG47:AG51" si="7">IF(AJ47&lt;&gt;0,"一式","")</f>
        <v/>
      </c>
      <c r="AH47" s="62"/>
      <c r="AI47" s="62"/>
      <c r="AJ47" s="113"/>
      <c r="AK47" s="113"/>
      <c r="AL47" s="113"/>
      <c r="AM47" s="113"/>
      <c r="AN47" s="160"/>
      <c r="AO47" s="160"/>
      <c r="AP47" s="161"/>
    </row>
    <row r="48" spans="2:42" ht="18" customHeight="1" x14ac:dyDescent="0.15">
      <c r="B48" s="165" t="str">
        <f t="shared" si="5"/>
        <v xml:space="preserve"> </v>
      </c>
      <c r="C48" s="166"/>
      <c r="D48" s="167"/>
      <c r="E48" s="169"/>
      <c r="F48" s="170"/>
      <c r="G48" s="170"/>
      <c r="H48" s="170"/>
      <c r="I48" s="170"/>
      <c r="J48" s="63"/>
      <c r="K48" s="64"/>
      <c r="L48" s="64"/>
      <c r="M48" s="64"/>
      <c r="N48" s="65"/>
      <c r="O48" s="63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5"/>
      <c r="AG48" s="62" t="str">
        <f t="shared" si="7"/>
        <v/>
      </c>
      <c r="AH48" s="62"/>
      <c r="AI48" s="62"/>
      <c r="AJ48" s="113"/>
      <c r="AK48" s="113"/>
      <c r="AL48" s="113"/>
      <c r="AM48" s="113"/>
      <c r="AN48" s="160"/>
      <c r="AO48" s="160"/>
      <c r="AP48" s="161"/>
    </row>
    <row r="49" spans="2:60" ht="18" customHeight="1" x14ac:dyDescent="0.15">
      <c r="B49" s="165" t="str">
        <f t="shared" si="5"/>
        <v xml:space="preserve"> </v>
      </c>
      <c r="C49" s="166"/>
      <c r="D49" s="167"/>
      <c r="E49" s="169"/>
      <c r="F49" s="170"/>
      <c r="G49" s="170"/>
      <c r="H49" s="170"/>
      <c r="I49" s="170"/>
      <c r="J49" s="63"/>
      <c r="K49" s="64"/>
      <c r="L49" s="64"/>
      <c r="M49" s="64"/>
      <c r="N49" s="65"/>
      <c r="O49" s="63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5"/>
      <c r="AG49" s="62" t="str">
        <f t="shared" si="7"/>
        <v/>
      </c>
      <c r="AH49" s="62"/>
      <c r="AI49" s="62"/>
      <c r="AJ49" s="162"/>
      <c r="AK49" s="162"/>
      <c r="AL49" s="162"/>
      <c r="AM49" s="162"/>
      <c r="AN49" s="160"/>
      <c r="AO49" s="160"/>
      <c r="AP49" s="161"/>
    </row>
    <row r="50" spans="2:60" ht="18" customHeight="1" x14ac:dyDescent="0.15">
      <c r="B50" s="165" t="str">
        <f t="shared" si="5"/>
        <v xml:space="preserve"> </v>
      </c>
      <c r="C50" s="166"/>
      <c r="D50" s="167"/>
      <c r="E50" s="169"/>
      <c r="F50" s="170"/>
      <c r="G50" s="170"/>
      <c r="H50" s="170"/>
      <c r="I50" s="170"/>
      <c r="J50" s="63"/>
      <c r="K50" s="64"/>
      <c r="L50" s="64"/>
      <c r="M50" s="64"/>
      <c r="N50" s="65"/>
      <c r="O50" s="63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/>
      <c r="AG50" s="62" t="str">
        <f t="shared" si="7"/>
        <v/>
      </c>
      <c r="AH50" s="62"/>
      <c r="AI50" s="62"/>
      <c r="AJ50" s="113"/>
      <c r="AK50" s="113"/>
      <c r="AL50" s="113"/>
      <c r="AM50" s="113"/>
      <c r="AN50" s="160"/>
      <c r="AO50" s="160"/>
      <c r="AP50" s="161"/>
    </row>
    <row r="51" spans="2:60" ht="18" customHeight="1" x14ac:dyDescent="0.15">
      <c r="B51" s="165" t="str">
        <f t="shared" si="5"/>
        <v xml:space="preserve"> </v>
      </c>
      <c r="C51" s="166"/>
      <c r="D51" s="167"/>
      <c r="E51" s="169"/>
      <c r="F51" s="170"/>
      <c r="G51" s="170"/>
      <c r="H51" s="170"/>
      <c r="I51" s="170"/>
      <c r="J51" s="63"/>
      <c r="K51" s="64"/>
      <c r="L51" s="64"/>
      <c r="M51" s="64"/>
      <c r="N51" s="65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5"/>
      <c r="AG51" s="62" t="str">
        <f t="shared" si="7"/>
        <v/>
      </c>
      <c r="AH51" s="62"/>
      <c r="AI51" s="62"/>
      <c r="AJ51" s="113"/>
      <c r="AK51" s="113"/>
      <c r="AL51" s="113"/>
      <c r="AM51" s="113"/>
      <c r="AN51" s="160"/>
      <c r="AO51" s="160"/>
      <c r="AP51" s="161"/>
    </row>
    <row r="52" spans="2:60" ht="9" customHeight="1" x14ac:dyDescent="0.15">
      <c r="I52" s="24"/>
      <c r="AE52" s="80" t="s">
        <v>71</v>
      </c>
      <c r="AF52" s="80"/>
      <c r="AG52" s="116"/>
      <c r="AH52" s="116"/>
      <c r="AI52" s="116"/>
      <c r="AJ52" s="112">
        <f>ROUND(SUM(AJ22:AM51),0)</f>
        <v>0</v>
      </c>
      <c r="AK52" s="112"/>
      <c r="AL52" s="112"/>
      <c r="AM52" s="112"/>
      <c r="AN52" s="112"/>
      <c r="AO52" s="112"/>
      <c r="AP52" s="112"/>
    </row>
    <row r="53" spans="2:60" ht="9" customHeight="1" x14ac:dyDescent="0.15">
      <c r="B53" s="85" t="s">
        <v>55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E53" s="116"/>
      <c r="AF53" s="116"/>
      <c r="AG53" s="116"/>
      <c r="AH53" s="116"/>
      <c r="AI53" s="116"/>
      <c r="AJ53" s="112"/>
      <c r="AK53" s="112"/>
      <c r="AL53" s="112"/>
      <c r="AM53" s="112"/>
      <c r="AN53" s="112"/>
      <c r="AO53" s="112"/>
      <c r="AP53" s="112"/>
    </row>
    <row r="54" spans="2:60" ht="9" customHeight="1" x14ac:dyDescent="0.1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E54" s="116" t="s">
        <v>23</v>
      </c>
      <c r="AF54" s="116"/>
      <c r="AG54" s="117"/>
      <c r="AH54" s="115">
        <v>10</v>
      </c>
      <c r="AI54" s="114" t="s">
        <v>26</v>
      </c>
      <c r="AJ54" s="112">
        <f>ROUND(AJ52*AH54%,0)</f>
        <v>0</v>
      </c>
      <c r="AK54" s="112"/>
      <c r="AL54" s="112"/>
      <c r="AM54" s="112"/>
      <c r="AN54" s="112"/>
      <c r="AO54" s="112"/>
      <c r="AP54" s="112"/>
    </row>
    <row r="55" spans="2:60" ht="9" customHeight="1" x14ac:dyDescent="0.15">
      <c r="B55" s="86" t="s">
        <v>56</v>
      </c>
      <c r="C55" s="87"/>
      <c r="D55" s="87"/>
      <c r="E55" s="88"/>
      <c r="F55" s="92">
        <f>'基本情報（必須入力）'!D15</f>
        <v>0</v>
      </c>
      <c r="G55" s="93"/>
      <c r="H55" s="93"/>
      <c r="I55" s="93"/>
      <c r="J55" s="93"/>
      <c r="K55" s="94"/>
      <c r="L55" s="86" t="s">
        <v>8</v>
      </c>
      <c r="M55" s="87"/>
      <c r="N55" s="87"/>
      <c r="O55" s="88"/>
      <c r="P55" s="98">
        <f>'基本情報（必須入力）'!D18</f>
        <v>0</v>
      </c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4"/>
      <c r="AE55" s="116"/>
      <c r="AF55" s="116"/>
      <c r="AG55" s="117"/>
      <c r="AH55" s="115"/>
      <c r="AI55" s="114"/>
      <c r="AJ55" s="112"/>
      <c r="AK55" s="112"/>
      <c r="AL55" s="112"/>
      <c r="AM55" s="112"/>
      <c r="AN55" s="112"/>
      <c r="AO55" s="112"/>
      <c r="AP55" s="112"/>
    </row>
    <row r="56" spans="2:60" ht="9" customHeight="1" x14ac:dyDescent="0.15">
      <c r="B56" s="89"/>
      <c r="C56" s="90"/>
      <c r="D56" s="90"/>
      <c r="E56" s="91"/>
      <c r="F56" s="95"/>
      <c r="G56" s="96"/>
      <c r="H56" s="96"/>
      <c r="I56" s="96"/>
      <c r="J56" s="96"/>
      <c r="K56" s="97"/>
      <c r="L56" s="89"/>
      <c r="M56" s="90"/>
      <c r="N56" s="90"/>
      <c r="O56" s="91"/>
      <c r="P56" s="95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7"/>
      <c r="AE56" s="116" t="s">
        <v>29</v>
      </c>
      <c r="AF56" s="116"/>
      <c r="AG56" s="116"/>
      <c r="AH56" s="116"/>
      <c r="AI56" s="116"/>
      <c r="AJ56" s="112">
        <f>AJ52+AJ54</f>
        <v>0</v>
      </c>
      <c r="AK56" s="112"/>
      <c r="AL56" s="112"/>
      <c r="AM56" s="112"/>
      <c r="AN56" s="112"/>
      <c r="AO56" s="112"/>
      <c r="AP56" s="112"/>
    </row>
    <row r="57" spans="2:60" ht="9" customHeight="1" x14ac:dyDescent="0.15">
      <c r="B57" s="99" t="s">
        <v>57</v>
      </c>
      <c r="C57" s="99"/>
      <c r="D57" s="99"/>
      <c r="E57" s="99"/>
      <c r="F57" s="101">
        <f>'基本情報（必須入力）'!D16</f>
        <v>0</v>
      </c>
      <c r="G57" s="102"/>
      <c r="H57" s="102"/>
      <c r="I57" s="102"/>
      <c r="J57" s="102"/>
      <c r="K57" s="103"/>
      <c r="L57" s="99" t="s">
        <v>58</v>
      </c>
      <c r="M57" s="99"/>
      <c r="N57" s="99"/>
      <c r="O57" s="99"/>
      <c r="P57" s="104">
        <f>'基本情報（必須入力）'!D20</f>
        <v>0</v>
      </c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E57" s="116"/>
      <c r="AF57" s="116"/>
      <c r="AG57" s="116"/>
      <c r="AH57" s="116"/>
      <c r="AI57" s="116"/>
      <c r="AJ57" s="112"/>
      <c r="AK57" s="112"/>
      <c r="AL57" s="112"/>
      <c r="AM57" s="112"/>
      <c r="AN57" s="112"/>
      <c r="AO57" s="112"/>
      <c r="AP57" s="112"/>
    </row>
    <row r="58" spans="2:60" ht="9" customHeight="1" x14ac:dyDescent="0.15">
      <c r="B58" s="100"/>
      <c r="C58" s="100"/>
      <c r="D58" s="100"/>
      <c r="E58" s="100"/>
      <c r="F58" s="95"/>
      <c r="G58" s="96"/>
      <c r="H58" s="96"/>
      <c r="I58" s="96"/>
      <c r="J58" s="96"/>
      <c r="K58" s="97"/>
      <c r="L58" s="100"/>
      <c r="M58" s="100"/>
      <c r="N58" s="100"/>
      <c r="O58" s="100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BF58" s="106" t="s">
        <v>54</v>
      </c>
      <c r="BG58" s="106"/>
      <c r="BH58" s="106"/>
    </row>
    <row r="59" spans="2:60" ht="18" customHeight="1" x14ac:dyDescent="0.15">
      <c r="B59" s="80" t="s">
        <v>7</v>
      </c>
      <c r="C59" s="80"/>
      <c r="D59" s="80"/>
      <c r="E59" s="80"/>
      <c r="F59" s="81">
        <f>'基本情報（必須入力）'!D17</f>
        <v>0</v>
      </c>
      <c r="G59" s="82"/>
      <c r="H59" s="82"/>
      <c r="I59" s="82"/>
      <c r="J59" s="82"/>
      <c r="K59" s="83"/>
      <c r="L59" s="80" t="s">
        <v>9</v>
      </c>
      <c r="M59" s="80"/>
      <c r="N59" s="80"/>
      <c r="O59" s="80"/>
      <c r="P59" s="84">
        <f>'基本情報（必須入力）'!D19</f>
        <v>0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 spans="2:60" x14ac:dyDescent="0.1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2:60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</sheetData>
  <sheetProtection sheet="1" formatCells="0" formatColumns="0" formatRows="0" insertColumns="0" insertRows="0" insertHyperlinks="0" deleteColumns="0" deleteRows="0" autoFilter="0"/>
  <mergeCells count="265">
    <mergeCell ref="AJ30:AM31"/>
    <mergeCell ref="AN30:AP31"/>
    <mergeCell ref="E31:I31"/>
    <mergeCell ref="X31:AC31"/>
    <mergeCell ref="S20:W20"/>
    <mergeCell ref="S21:W21"/>
    <mergeCell ref="S22:W22"/>
    <mergeCell ref="S23:W23"/>
    <mergeCell ref="O49:AF49"/>
    <mergeCell ref="J35:N35"/>
    <mergeCell ref="O34:AF34"/>
    <mergeCell ref="O35:AF35"/>
    <mergeCell ref="J36:N36"/>
    <mergeCell ref="O36:AF36"/>
    <mergeCell ref="J37:N37"/>
    <mergeCell ref="O37:AF37"/>
    <mergeCell ref="J38:N38"/>
    <mergeCell ref="O38:AF38"/>
    <mergeCell ref="E20:I20"/>
    <mergeCell ref="E21:I21"/>
    <mergeCell ref="J26:R27"/>
    <mergeCell ref="AD26:AF27"/>
    <mergeCell ref="AG26:AI27"/>
    <mergeCell ref="O50:AF50"/>
    <mergeCell ref="O51:AF51"/>
    <mergeCell ref="J47:N47"/>
    <mergeCell ref="J48:N48"/>
    <mergeCell ref="J49:N49"/>
    <mergeCell ref="J50:N50"/>
    <mergeCell ref="J51:N51"/>
    <mergeCell ref="B30:D31"/>
    <mergeCell ref="E30:I30"/>
    <mergeCell ref="J30:R31"/>
    <mergeCell ref="X30:AC30"/>
    <mergeCell ref="AD30:AF31"/>
    <mergeCell ref="J39:N39"/>
    <mergeCell ref="O39:AF39"/>
    <mergeCell ref="J40:N40"/>
    <mergeCell ref="O40:AF40"/>
    <mergeCell ref="J41:N41"/>
    <mergeCell ref="O41:AF41"/>
    <mergeCell ref="J42:N42"/>
    <mergeCell ref="O42:AF42"/>
    <mergeCell ref="J43:N43"/>
    <mergeCell ref="O43:AF43"/>
    <mergeCell ref="J34:N34"/>
    <mergeCell ref="B32:D33"/>
    <mergeCell ref="J32:R33"/>
    <mergeCell ref="AD32:AF33"/>
    <mergeCell ref="AG32:AI33"/>
    <mergeCell ref="AJ32:AM33"/>
    <mergeCell ref="AN32:AP33"/>
    <mergeCell ref="E33:I33"/>
    <mergeCell ref="E32:I32"/>
    <mergeCell ref="X32:AC32"/>
    <mergeCell ref="X33:AC33"/>
    <mergeCell ref="B24:D25"/>
    <mergeCell ref="J24:R25"/>
    <mergeCell ref="AD24:AF25"/>
    <mergeCell ref="AG24:AI25"/>
    <mergeCell ref="AJ24:AM25"/>
    <mergeCell ref="E23:I23"/>
    <mergeCell ref="B20:D21"/>
    <mergeCell ref="J20:R21"/>
    <mergeCell ref="X20:AC20"/>
    <mergeCell ref="X21:AC21"/>
    <mergeCell ref="X22:AC22"/>
    <mergeCell ref="X23:AC23"/>
    <mergeCell ref="X24:AC24"/>
    <mergeCell ref="X25:AC25"/>
    <mergeCell ref="E25:I25"/>
    <mergeCell ref="AJ20:AM21"/>
    <mergeCell ref="AD21:AF21"/>
    <mergeCell ref="AJ26:AM27"/>
    <mergeCell ref="AN26:AP27"/>
    <mergeCell ref="B28:D29"/>
    <mergeCell ref="E28:I28"/>
    <mergeCell ref="E26:I26"/>
    <mergeCell ref="E27:I27"/>
    <mergeCell ref="J28:R29"/>
    <mergeCell ref="AD28:AF29"/>
    <mergeCell ref="AG28:AI29"/>
    <mergeCell ref="AJ28:AM29"/>
    <mergeCell ref="AN28:AP29"/>
    <mergeCell ref="E29:I29"/>
    <mergeCell ref="X26:AC26"/>
    <mergeCell ref="X27:AC27"/>
    <mergeCell ref="X28:AC28"/>
    <mergeCell ref="X29:AC29"/>
    <mergeCell ref="B26:D27"/>
    <mergeCell ref="B42:D42"/>
    <mergeCell ref="B41:D41"/>
    <mergeCell ref="B40:D40"/>
    <mergeCell ref="B39:D39"/>
    <mergeCell ref="B38:D38"/>
    <mergeCell ref="B37:D37"/>
    <mergeCell ref="B36:D36"/>
    <mergeCell ref="B35:D35"/>
    <mergeCell ref="E36:I36"/>
    <mergeCell ref="E35:I35"/>
    <mergeCell ref="E37:I37"/>
    <mergeCell ref="E38:I38"/>
    <mergeCell ref="E39:I39"/>
    <mergeCell ref="E40:I40"/>
    <mergeCell ref="E41:I41"/>
    <mergeCell ref="E42:I42"/>
    <mergeCell ref="AN43:AP43"/>
    <mergeCell ref="B51:D51"/>
    <mergeCell ref="B50:D50"/>
    <mergeCell ref="B49:D49"/>
    <mergeCell ref="B48:D48"/>
    <mergeCell ref="B47:D47"/>
    <mergeCell ref="B46:D46"/>
    <mergeCell ref="B45:D45"/>
    <mergeCell ref="B44:D44"/>
    <mergeCell ref="B43:D43"/>
    <mergeCell ref="E47:I47"/>
    <mergeCell ref="E48:I48"/>
    <mergeCell ref="E49:I49"/>
    <mergeCell ref="E50:I50"/>
    <mergeCell ref="E51:I51"/>
    <mergeCell ref="E43:I43"/>
    <mergeCell ref="E44:I44"/>
    <mergeCell ref="E45:I45"/>
    <mergeCell ref="E46:I46"/>
    <mergeCell ref="J44:N44"/>
    <mergeCell ref="O44:AF44"/>
    <mergeCell ref="J45:N45"/>
    <mergeCell ref="O45:AF45"/>
    <mergeCell ref="J46:N46"/>
    <mergeCell ref="AN35:AP35"/>
    <mergeCell ref="AN36:AP36"/>
    <mergeCell ref="AN37:AP37"/>
    <mergeCell ref="AN38:AP38"/>
    <mergeCell ref="AN39:AP39"/>
    <mergeCell ref="AN40:AP40"/>
    <mergeCell ref="AN41:AP41"/>
    <mergeCell ref="AN42:AP42"/>
    <mergeCell ref="AJ39:AM39"/>
    <mergeCell ref="AJ36:AM36"/>
    <mergeCell ref="AJ35:AM35"/>
    <mergeCell ref="AN51:AP51"/>
    <mergeCell ref="AN50:AP50"/>
    <mergeCell ref="AJ51:AM51"/>
    <mergeCell ref="AG47:AI47"/>
    <mergeCell ref="AG48:AI48"/>
    <mergeCell ref="AG49:AI49"/>
    <mergeCell ref="AG50:AI50"/>
    <mergeCell ref="AG51:AI51"/>
    <mergeCell ref="AN48:AP48"/>
    <mergeCell ref="AJ49:AM49"/>
    <mergeCell ref="AN47:AP47"/>
    <mergeCell ref="AN49:AP49"/>
    <mergeCell ref="AJ48:AM48"/>
    <mergeCell ref="AI3:AP3"/>
    <mergeCell ref="AM4:AP4"/>
    <mergeCell ref="AM5:AP8"/>
    <mergeCell ref="AE4:AH4"/>
    <mergeCell ref="B2:V3"/>
    <mergeCell ref="AG15:AP15"/>
    <mergeCell ref="AG14:AJ14"/>
    <mergeCell ref="AE5:AH8"/>
    <mergeCell ref="AF2:AJ2"/>
    <mergeCell ref="AK2:AP2"/>
    <mergeCell ref="I11:V12"/>
    <mergeCell ref="B5:R7"/>
    <mergeCell ref="S5:V7"/>
    <mergeCell ref="AC14:AF14"/>
    <mergeCell ref="AC11:AP11"/>
    <mergeCell ref="AC12:AP12"/>
    <mergeCell ref="B9:P9"/>
    <mergeCell ref="AI4:AL4"/>
    <mergeCell ref="AI5:AL8"/>
    <mergeCell ref="B11:H12"/>
    <mergeCell ref="AC13:AF13"/>
    <mergeCell ref="AG13:AP13"/>
    <mergeCell ref="B16:F16"/>
    <mergeCell ref="B34:D34"/>
    <mergeCell ref="E34:I34"/>
    <mergeCell ref="B17:F17"/>
    <mergeCell ref="B15:P15"/>
    <mergeCell ref="AG35:AI35"/>
    <mergeCell ref="AG21:AI21"/>
    <mergeCell ref="AD20:AI20"/>
    <mergeCell ref="G17:P17"/>
    <mergeCell ref="G16:P16"/>
    <mergeCell ref="AG16:AP16"/>
    <mergeCell ref="AC18:AF18"/>
    <mergeCell ref="AC17:AF17"/>
    <mergeCell ref="AN22:AP23"/>
    <mergeCell ref="AJ22:AM23"/>
    <mergeCell ref="AG22:AI23"/>
    <mergeCell ref="AD22:AF23"/>
    <mergeCell ref="J22:R23"/>
    <mergeCell ref="B22:D23"/>
    <mergeCell ref="AN24:AP25"/>
    <mergeCell ref="E24:I24"/>
    <mergeCell ref="E22:I22"/>
    <mergeCell ref="AG34:AI34"/>
    <mergeCell ref="AJ34:AM34"/>
    <mergeCell ref="BF58:BH58"/>
    <mergeCell ref="AG18:AP18"/>
    <mergeCell ref="AG17:AP17"/>
    <mergeCell ref="AJ44:AM44"/>
    <mergeCell ref="AJ45:AM45"/>
    <mergeCell ref="AJ46:AM46"/>
    <mergeCell ref="AN20:AP21"/>
    <mergeCell ref="AN34:AP34"/>
    <mergeCell ref="AN44:AP44"/>
    <mergeCell ref="AN45:AP45"/>
    <mergeCell ref="AN46:AP46"/>
    <mergeCell ref="AJ52:AP53"/>
    <mergeCell ref="AJ50:AM50"/>
    <mergeCell ref="AG45:AI45"/>
    <mergeCell ref="AG46:AI46"/>
    <mergeCell ref="AJ47:AM47"/>
    <mergeCell ref="AI54:AI55"/>
    <mergeCell ref="AH54:AH55"/>
    <mergeCell ref="AE54:AG55"/>
    <mergeCell ref="AJ56:AP57"/>
    <mergeCell ref="AE56:AI57"/>
    <mergeCell ref="AG43:AI43"/>
    <mergeCell ref="AE52:AI53"/>
    <mergeCell ref="AJ54:AP55"/>
    <mergeCell ref="B59:E59"/>
    <mergeCell ref="F59:K59"/>
    <mergeCell ref="L59:O59"/>
    <mergeCell ref="P59:AC59"/>
    <mergeCell ref="B53:AC54"/>
    <mergeCell ref="B55:E56"/>
    <mergeCell ref="F55:K56"/>
    <mergeCell ref="L55:O56"/>
    <mergeCell ref="P55:AC56"/>
    <mergeCell ref="B57:E58"/>
    <mergeCell ref="F57:K58"/>
    <mergeCell ref="L57:O58"/>
    <mergeCell ref="P57:AC58"/>
    <mergeCell ref="AJ41:AM41"/>
    <mergeCell ref="AJ42:AM42"/>
    <mergeCell ref="AJ38:AM38"/>
    <mergeCell ref="AJ43:AM43"/>
    <mergeCell ref="AJ40:AM40"/>
    <mergeCell ref="AJ37:AM37"/>
    <mergeCell ref="AG41:AI41"/>
    <mergeCell ref="AG38:AI38"/>
    <mergeCell ref="AG39:AI39"/>
    <mergeCell ref="AG37:AI37"/>
    <mergeCell ref="AG44:AI44"/>
    <mergeCell ref="AG42:AI42"/>
    <mergeCell ref="O46:AF46"/>
    <mergeCell ref="O47:AF47"/>
    <mergeCell ref="O48:AF48"/>
    <mergeCell ref="AG30:AI31"/>
    <mergeCell ref="S24:W24"/>
    <mergeCell ref="S25:W25"/>
    <mergeCell ref="S26:W26"/>
    <mergeCell ref="S27:W27"/>
    <mergeCell ref="S28:W28"/>
    <mergeCell ref="S29:W29"/>
    <mergeCell ref="S30:W30"/>
    <mergeCell ref="S31:W31"/>
    <mergeCell ref="S32:W32"/>
    <mergeCell ref="S33:W33"/>
    <mergeCell ref="AG40:AI40"/>
    <mergeCell ref="AG36:AI36"/>
  </mergeCells>
  <phoneticPr fontId="2"/>
  <printOptions horizontalCentered="1"/>
  <pageMargins left="0.11811023622047245" right="0.11811023622047245" top="0.31496062992125984" bottom="0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</sheetPr>
  <dimension ref="A1:Z104"/>
  <sheetViews>
    <sheetView showGridLines="0" showZeros="0" view="pageBreakPreview" topLeftCell="A26" zoomScaleNormal="100" zoomScaleSheetLayoutView="100" workbookViewId="0">
      <selection activeCell="L42" sqref="L42"/>
    </sheetView>
  </sheetViews>
  <sheetFormatPr defaultColWidth="9" defaultRowHeight="12" x14ac:dyDescent="0.15"/>
  <cols>
    <col min="1" max="1" width="5.125" style="26" customWidth="1"/>
    <col min="2" max="26" width="3.75" style="26" customWidth="1"/>
    <col min="27" max="35" width="4.625" style="26" customWidth="1"/>
    <col min="36" max="16384" width="9" style="26"/>
  </cols>
  <sheetData>
    <row r="1" spans="1:26" ht="17.25" customHeight="1" x14ac:dyDescent="0.15">
      <c r="A1" s="261" t="s">
        <v>63</v>
      </c>
      <c r="B1" s="261"/>
      <c r="C1" s="261"/>
      <c r="D1" s="261"/>
      <c r="E1" s="261"/>
      <c r="F1" s="261"/>
      <c r="G1" s="261"/>
      <c r="H1" s="261"/>
      <c r="P1" s="31">
        <f>DAY(A34)</f>
        <v>17</v>
      </c>
      <c r="W1" s="224">
        <f>請求書表紙!AK2</f>
        <v>45311</v>
      </c>
      <c r="X1" s="224"/>
      <c r="Y1" s="224"/>
      <c r="Z1" s="26" t="s">
        <v>33</v>
      </c>
    </row>
    <row r="2" spans="1:26" ht="17.25" customHeight="1" x14ac:dyDescent="0.15"/>
    <row r="3" spans="1:26" ht="17.25" customHeight="1" x14ac:dyDescent="0.15">
      <c r="A3" s="85" t="s">
        <v>76</v>
      </c>
      <c r="B3" s="85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26" ht="17.25" customHeight="1" x14ac:dyDescent="0.15">
      <c r="A4" s="85" t="s">
        <v>86</v>
      </c>
      <c r="B4" s="85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</row>
    <row r="5" spans="1:26" ht="17.25" customHeight="1" x14ac:dyDescent="0.15">
      <c r="A5" s="85" t="s">
        <v>30</v>
      </c>
      <c r="B5" s="85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</row>
    <row r="6" spans="1:26" ht="17.25" customHeight="1" x14ac:dyDescent="0.15">
      <c r="A6" s="22" t="s">
        <v>45</v>
      </c>
      <c r="B6" s="27" t="s">
        <v>46</v>
      </c>
      <c r="C6" s="118" t="s">
        <v>32</v>
      </c>
      <c r="D6" s="108"/>
      <c r="E6" s="108" t="s">
        <v>31</v>
      </c>
      <c r="F6" s="109"/>
      <c r="G6" s="118" t="s">
        <v>32</v>
      </c>
      <c r="H6" s="108"/>
      <c r="I6" s="108" t="s">
        <v>31</v>
      </c>
      <c r="J6" s="109"/>
      <c r="K6" s="118" t="s">
        <v>32</v>
      </c>
      <c r="L6" s="108"/>
      <c r="M6" s="108" t="s">
        <v>31</v>
      </c>
      <c r="N6" s="109"/>
      <c r="O6" s="118" t="s">
        <v>32</v>
      </c>
      <c r="P6" s="108"/>
      <c r="Q6" s="108" t="s">
        <v>31</v>
      </c>
      <c r="R6" s="109"/>
      <c r="S6" s="118" t="s">
        <v>32</v>
      </c>
      <c r="T6" s="108"/>
      <c r="U6" s="108" t="s">
        <v>31</v>
      </c>
      <c r="V6" s="109"/>
      <c r="W6" s="118" t="s">
        <v>32</v>
      </c>
      <c r="X6" s="108"/>
      <c r="Y6" s="108" t="s">
        <v>31</v>
      </c>
      <c r="Z6" s="109"/>
    </row>
    <row r="7" spans="1:26" ht="17.25" customHeight="1" x14ac:dyDescent="0.15">
      <c r="A7" s="32">
        <f>EDATE($W$1,-1)+1</f>
        <v>45281</v>
      </c>
      <c r="B7" s="33" t="str">
        <f>TEXT(A7,"AAA")</f>
        <v>木</v>
      </c>
      <c r="C7" s="253"/>
      <c r="D7" s="251"/>
      <c r="E7" s="251"/>
      <c r="F7" s="252"/>
      <c r="G7" s="253"/>
      <c r="H7" s="251"/>
      <c r="I7" s="251"/>
      <c r="J7" s="252"/>
      <c r="K7" s="253"/>
      <c r="L7" s="251"/>
      <c r="M7" s="251"/>
      <c r="N7" s="252"/>
      <c r="O7" s="253"/>
      <c r="P7" s="251"/>
      <c r="Q7" s="251"/>
      <c r="R7" s="252"/>
      <c r="S7" s="253"/>
      <c r="T7" s="251"/>
      <c r="U7" s="251"/>
      <c r="V7" s="252"/>
      <c r="W7" s="253"/>
      <c r="X7" s="251"/>
      <c r="Y7" s="251"/>
      <c r="Z7" s="252"/>
    </row>
    <row r="8" spans="1:26" ht="17.25" customHeight="1" x14ac:dyDescent="0.15">
      <c r="A8" s="34">
        <f>A7+1</f>
        <v>45282</v>
      </c>
      <c r="B8" s="35" t="str">
        <f t="shared" ref="B8:B37" si="0">TEXT(A8,"AAA")</f>
        <v>金</v>
      </c>
      <c r="C8" s="245"/>
      <c r="D8" s="243"/>
      <c r="E8" s="243"/>
      <c r="F8" s="244"/>
      <c r="G8" s="245"/>
      <c r="H8" s="243"/>
      <c r="I8" s="243"/>
      <c r="J8" s="244"/>
      <c r="K8" s="245"/>
      <c r="L8" s="243"/>
      <c r="M8" s="243"/>
      <c r="N8" s="244"/>
      <c r="O8" s="245"/>
      <c r="P8" s="243"/>
      <c r="Q8" s="243"/>
      <c r="R8" s="244"/>
      <c r="S8" s="245"/>
      <c r="T8" s="243"/>
      <c r="U8" s="243"/>
      <c r="V8" s="244"/>
      <c r="W8" s="245"/>
      <c r="X8" s="243"/>
      <c r="Y8" s="243"/>
      <c r="Z8" s="244"/>
    </row>
    <row r="9" spans="1:26" ht="17.25" customHeight="1" x14ac:dyDescent="0.15">
      <c r="A9" s="34">
        <f>A8+1</f>
        <v>45283</v>
      </c>
      <c r="B9" s="35" t="str">
        <f t="shared" si="0"/>
        <v>土</v>
      </c>
      <c r="C9" s="245"/>
      <c r="D9" s="243"/>
      <c r="E9" s="243"/>
      <c r="F9" s="244"/>
      <c r="G9" s="245"/>
      <c r="H9" s="243"/>
      <c r="I9" s="243"/>
      <c r="J9" s="244"/>
      <c r="K9" s="245"/>
      <c r="L9" s="243"/>
      <c r="M9" s="243"/>
      <c r="N9" s="244"/>
      <c r="O9" s="245"/>
      <c r="P9" s="243"/>
      <c r="Q9" s="243"/>
      <c r="R9" s="244"/>
      <c r="S9" s="245"/>
      <c r="T9" s="243"/>
      <c r="U9" s="243"/>
      <c r="V9" s="244"/>
      <c r="W9" s="245"/>
      <c r="X9" s="243"/>
      <c r="Y9" s="243"/>
      <c r="Z9" s="244"/>
    </row>
    <row r="10" spans="1:26" ht="17.25" customHeight="1" x14ac:dyDescent="0.15">
      <c r="A10" s="34">
        <f t="shared" ref="A10:A34" si="1">A9+1</f>
        <v>45284</v>
      </c>
      <c r="B10" s="35" t="str">
        <f t="shared" si="0"/>
        <v>日</v>
      </c>
      <c r="C10" s="245"/>
      <c r="D10" s="243"/>
      <c r="E10" s="243"/>
      <c r="F10" s="244"/>
      <c r="G10" s="245"/>
      <c r="H10" s="243"/>
      <c r="I10" s="243"/>
      <c r="J10" s="244"/>
      <c r="K10" s="245"/>
      <c r="L10" s="243"/>
      <c r="M10" s="246"/>
      <c r="N10" s="247"/>
      <c r="O10" s="248"/>
      <c r="P10" s="249"/>
      <c r="Q10" s="246"/>
      <c r="R10" s="247"/>
      <c r="S10" s="248"/>
      <c r="T10" s="249"/>
      <c r="U10" s="246"/>
      <c r="V10" s="247"/>
      <c r="W10" s="248"/>
      <c r="X10" s="249"/>
      <c r="Y10" s="246"/>
      <c r="Z10" s="247"/>
    </row>
    <row r="11" spans="1:26" ht="17.25" customHeight="1" x14ac:dyDescent="0.15">
      <c r="A11" s="34">
        <f t="shared" si="1"/>
        <v>45285</v>
      </c>
      <c r="B11" s="35" t="str">
        <f t="shared" si="0"/>
        <v>月</v>
      </c>
      <c r="C11" s="245"/>
      <c r="D11" s="243"/>
      <c r="E11" s="243"/>
      <c r="F11" s="244"/>
      <c r="G11" s="245"/>
      <c r="H11" s="243"/>
      <c r="I11" s="243"/>
      <c r="J11" s="244"/>
      <c r="K11" s="245"/>
      <c r="L11" s="243"/>
      <c r="M11" s="246"/>
      <c r="N11" s="247"/>
      <c r="O11" s="248"/>
      <c r="P11" s="249"/>
      <c r="Q11" s="246"/>
      <c r="R11" s="247"/>
      <c r="S11" s="248"/>
      <c r="T11" s="249"/>
      <c r="U11" s="246"/>
      <c r="V11" s="247"/>
      <c r="W11" s="248"/>
      <c r="X11" s="249"/>
      <c r="Y11" s="246"/>
      <c r="Z11" s="247"/>
    </row>
    <row r="12" spans="1:26" ht="17.25" customHeight="1" x14ac:dyDescent="0.15">
      <c r="A12" s="34">
        <f t="shared" si="1"/>
        <v>45286</v>
      </c>
      <c r="B12" s="35" t="str">
        <f t="shared" si="0"/>
        <v>火</v>
      </c>
      <c r="C12" s="245"/>
      <c r="D12" s="243"/>
      <c r="E12" s="243"/>
      <c r="F12" s="244"/>
      <c r="G12" s="245"/>
      <c r="H12" s="243"/>
      <c r="I12" s="243"/>
      <c r="J12" s="244"/>
      <c r="K12" s="245"/>
      <c r="L12" s="243"/>
      <c r="M12" s="246"/>
      <c r="N12" s="247"/>
      <c r="O12" s="248"/>
      <c r="P12" s="249"/>
      <c r="Q12" s="246"/>
      <c r="R12" s="247"/>
      <c r="S12" s="248"/>
      <c r="T12" s="249"/>
      <c r="U12" s="246"/>
      <c r="V12" s="247"/>
      <c r="W12" s="248"/>
      <c r="X12" s="249"/>
      <c r="Y12" s="246"/>
      <c r="Z12" s="247"/>
    </row>
    <row r="13" spans="1:26" ht="17.25" customHeight="1" x14ac:dyDescent="0.15">
      <c r="A13" s="34">
        <f t="shared" si="1"/>
        <v>45287</v>
      </c>
      <c r="B13" s="35" t="str">
        <f t="shared" si="0"/>
        <v>水</v>
      </c>
      <c r="C13" s="245"/>
      <c r="D13" s="243"/>
      <c r="E13" s="243"/>
      <c r="F13" s="244"/>
      <c r="G13" s="245"/>
      <c r="H13" s="243"/>
      <c r="I13" s="243"/>
      <c r="J13" s="244"/>
      <c r="K13" s="245"/>
      <c r="L13" s="243"/>
      <c r="M13" s="246"/>
      <c r="N13" s="247"/>
      <c r="O13" s="248"/>
      <c r="P13" s="249"/>
      <c r="Q13" s="246"/>
      <c r="R13" s="247"/>
      <c r="S13" s="248"/>
      <c r="T13" s="249"/>
      <c r="U13" s="246"/>
      <c r="V13" s="247"/>
      <c r="W13" s="248"/>
      <c r="X13" s="249"/>
      <c r="Y13" s="246"/>
      <c r="Z13" s="247"/>
    </row>
    <row r="14" spans="1:26" ht="17.25" customHeight="1" x14ac:dyDescent="0.15">
      <c r="A14" s="34">
        <f t="shared" si="1"/>
        <v>45288</v>
      </c>
      <c r="B14" s="35" t="str">
        <f t="shared" si="0"/>
        <v>木</v>
      </c>
      <c r="C14" s="245"/>
      <c r="D14" s="243"/>
      <c r="E14" s="243"/>
      <c r="F14" s="244"/>
      <c r="G14" s="245"/>
      <c r="H14" s="243"/>
      <c r="I14" s="243"/>
      <c r="J14" s="244"/>
      <c r="K14" s="245"/>
      <c r="L14" s="243"/>
      <c r="M14" s="243"/>
      <c r="N14" s="244"/>
      <c r="O14" s="245"/>
      <c r="P14" s="243"/>
      <c r="Q14" s="243"/>
      <c r="R14" s="244"/>
      <c r="S14" s="245"/>
      <c r="T14" s="243"/>
      <c r="U14" s="243"/>
      <c r="V14" s="244"/>
      <c r="W14" s="245"/>
      <c r="X14" s="243"/>
      <c r="Y14" s="243"/>
      <c r="Z14" s="244"/>
    </row>
    <row r="15" spans="1:26" ht="17.25" customHeight="1" x14ac:dyDescent="0.15">
      <c r="A15" s="34">
        <f t="shared" si="1"/>
        <v>45289</v>
      </c>
      <c r="B15" s="35" t="str">
        <f t="shared" si="0"/>
        <v>金</v>
      </c>
      <c r="C15" s="245"/>
      <c r="D15" s="243"/>
      <c r="E15" s="243"/>
      <c r="F15" s="244"/>
      <c r="G15" s="245"/>
      <c r="H15" s="243"/>
      <c r="I15" s="243"/>
      <c r="J15" s="244"/>
      <c r="K15" s="245"/>
      <c r="L15" s="243"/>
      <c r="M15" s="243"/>
      <c r="N15" s="244"/>
      <c r="O15" s="245"/>
      <c r="P15" s="243"/>
      <c r="Q15" s="243"/>
      <c r="R15" s="244"/>
      <c r="S15" s="245"/>
      <c r="T15" s="243"/>
      <c r="U15" s="243"/>
      <c r="V15" s="244"/>
      <c r="W15" s="245"/>
      <c r="X15" s="243"/>
      <c r="Y15" s="243"/>
      <c r="Z15" s="244"/>
    </row>
    <row r="16" spans="1:26" ht="17.25" customHeight="1" x14ac:dyDescent="0.15">
      <c r="A16" s="34">
        <f t="shared" si="1"/>
        <v>45290</v>
      </c>
      <c r="B16" s="35" t="str">
        <f t="shared" si="0"/>
        <v>土</v>
      </c>
      <c r="C16" s="245"/>
      <c r="D16" s="243"/>
      <c r="E16" s="243"/>
      <c r="F16" s="244"/>
      <c r="G16" s="245"/>
      <c r="H16" s="243"/>
      <c r="I16" s="243"/>
      <c r="J16" s="244"/>
      <c r="K16" s="245"/>
      <c r="L16" s="243"/>
      <c r="M16" s="243"/>
      <c r="N16" s="244"/>
      <c r="O16" s="245"/>
      <c r="P16" s="243"/>
      <c r="Q16" s="243"/>
      <c r="R16" s="244"/>
      <c r="S16" s="245"/>
      <c r="T16" s="243"/>
      <c r="U16" s="243"/>
      <c r="V16" s="244"/>
      <c r="W16" s="245"/>
      <c r="X16" s="243"/>
      <c r="Y16" s="243"/>
      <c r="Z16" s="244"/>
    </row>
    <row r="17" spans="1:26" ht="17.25" customHeight="1" x14ac:dyDescent="0.15">
      <c r="A17" s="34">
        <f t="shared" si="1"/>
        <v>45291</v>
      </c>
      <c r="B17" s="35" t="str">
        <f t="shared" si="0"/>
        <v>日</v>
      </c>
      <c r="C17" s="245"/>
      <c r="D17" s="243"/>
      <c r="E17" s="243"/>
      <c r="F17" s="244"/>
      <c r="G17" s="245"/>
      <c r="H17" s="243"/>
      <c r="I17" s="243"/>
      <c r="J17" s="244"/>
      <c r="K17" s="245"/>
      <c r="L17" s="243"/>
      <c r="M17" s="243"/>
      <c r="N17" s="244"/>
      <c r="O17" s="245"/>
      <c r="P17" s="243"/>
      <c r="Q17" s="243"/>
      <c r="R17" s="244"/>
      <c r="S17" s="245"/>
      <c r="T17" s="243"/>
      <c r="U17" s="243"/>
      <c r="V17" s="244"/>
      <c r="W17" s="245"/>
      <c r="X17" s="243"/>
      <c r="Y17" s="243"/>
      <c r="Z17" s="244"/>
    </row>
    <row r="18" spans="1:26" ht="17.25" customHeight="1" x14ac:dyDescent="0.15">
      <c r="A18" s="34">
        <f t="shared" si="1"/>
        <v>45292</v>
      </c>
      <c r="B18" s="35" t="str">
        <f t="shared" si="0"/>
        <v>月</v>
      </c>
      <c r="C18" s="245"/>
      <c r="D18" s="243"/>
      <c r="E18" s="243"/>
      <c r="F18" s="244"/>
      <c r="G18" s="245"/>
      <c r="H18" s="243"/>
      <c r="I18" s="243"/>
      <c r="J18" s="244"/>
      <c r="K18" s="245"/>
      <c r="L18" s="243"/>
      <c r="M18" s="243"/>
      <c r="N18" s="244"/>
      <c r="O18" s="245"/>
      <c r="P18" s="243"/>
      <c r="Q18" s="243"/>
      <c r="R18" s="244"/>
      <c r="S18" s="245"/>
      <c r="T18" s="243"/>
      <c r="U18" s="243"/>
      <c r="V18" s="244"/>
      <c r="W18" s="245"/>
      <c r="X18" s="243"/>
      <c r="Y18" s="243"/>
      <c r="Z18" s="244"/>
    </row>
    <row r="19" spans="1:26" ht="17.25" customHeight="1" x14ac:dyDescent="0.15">
      <c r="A19" s="34">
        <f t="shared" si="1"/>
        <v>45293</v>
      </c>
      <c r="B19" s="35" t="str">
        <f t="shared" si="0"/>
        <v>火</v>
      </c>
      <c r="C19" s="245"/>
      <c r="D19" s="243"/>
      <c r="E19" s="243"/>
      <c r="F19" s="244"/>
      <c r="G19" s="245"/>
      <c r="H19" s="243"/>
      <c r="I19" s="243"/>
      <c r="J19" s="244"/>
      <c r="K19" s="245"/>
      <c r="L19" s="243"/>
      <c r="M19" s="243"/>
      <c r="N19" s="244"/>
      <c r="O19" s="245"/>
      <c r="P19" s="243"/>
      <c r="Q19" s="243"/>
      <c r="R19" s="244"/>
      <c r="S19" s="245"/>
      <c r="T19" s="243"/>
      <c r="U19" s="243"/>
      <c r="V19" s="244"/>
      <c r="W19" s="245"/>
      <c r="X19" s="243"/>
      <c r="Y19" s="243"/>
      <c r="Z19" s="244"/>
    </row>
    <row r="20" spans="1:26" ht="17.25" customHeight="1" x14ac:dyDescent="0.15">
      <c r="A20" s="34">
        <f t="shared" si="1"/>
        <v>45294</v>
      </c>
      <c r="B20" s="35" t="str">
        <f t="shared" si="0"/>
        <v>水</v>
      </c>
      <c r="C20" s="245"/>
      <c r="D20" s="243"/>
      <c r="E20" s="243"/>
      <c r="F20" s="244"/>
      <c r="G20" s="245"/>
      <c r="H20" s="243"/>
      <c r="I20" s="243"/>
      <c r="J20" s="244"/>
      <c r="K20" s="245"/>
      <c r="L20" s="243"/>
      <c r="M20" s="243"/>
      <c r="N20" s="244"/>
      <c r="O20" s="245"/>
      <c r="P20" s="243"/>
      <c r="Q20" s="243"/>
      <c r="R20" s="244"/>
      <c r="S20" s="245"/>
      <c r="T20" s="243"/>
      <c r="U20" s="243"/>
      <c r="V20" s="244"/>
      <c r="W20" s="245"/>
      <c r="X20" s="243"/>
      <c r="Y20" s="243"/>
      <c r="Z20" s="244"/>
    </row>
    <row r="21" spans="1:26" ht="17.25" customHeight="1" x14ac:dyDescent="0.15">
      <c r="A21" s="34">
        <f t="shared" si="1"/>
        <v>45295</v>
      </c>
      <c r="B21" s="35" t="str">
        <f t="shared" si="0"/>
        <v>木</v>
      </c>
      <c r="C21" s="245"/>
      <c r="D21" s="243"/>
      <c r="E21" s="243"/>
      <c r="F21" s="244"/>
      <c r="G21" s="245"/>
      <c r="H21" s="243"/>
      <c r="I21" s="243"/>
      <c r="J21" s="244"/>
      <c r="K21" s="245"/>
      <c r="L21" s="243"/>
      <c r="M21" s="243"/>
      <c r="N21" s="244"/>
      <c r="O21" s="245"/>
      <c r="P21" s="243"/>
      <c r="Q21" s="243"/>
      <c r="R21" s="244"/>
      <c r="S21" s="245"/>
      <c r="T21" s="243"/>
      <c r="U21" s="243"/>
      <c r="V21" s="244"/>
      <c r="W21" s="245"/>
      <c r="X21" s="243"/>
      <c r="Y21" s="243"/>
      <c r="Z21" s="244"/>
    </row>
    <row r="22" spans="1:26" ht="17.25" customHeight="1" x14ac:dyDescent="0.15">
      <c r="A22" s="34">
        <f t="shared" si="1"/>
        <v>45296</v>
      </c>
      <c r="B22" s="35" t="str">
        <f t="shared" si="0"/>
        <v>金</v>
      </c>
      <c r="C22" s="245"/>
      <c r="D22" s="243"/>
      <c r="E22" s="243"/>
      <c r="F22" s="244"/>
      <c r="G22" s="245"/>
      <c r="H22" s="243"/>
      <c r="I22" s="243"/>
      <c r="J22" s="244"/>
      <c r="K22" s="245"/>
      <c r="L22" s="243"/>
      <c r="M22" s="243"/>
      <c r="N22" s="244"/>
      <c r="O22" s="245"/>
      <c r="P22" s="243"/>
      <c r="Q22" s="243"/>
      <c r="R22" s="244"/>
      <c r="S22" s="245"/>
      <c r="T22" s="243"/>
      <c r="U22" s="243"/>
      <c r="V22" s="244"/>
      <c r="W22" s="245"/>
      <c r="X22" s="243"/>
      <c r="Y22" s="243"/>
      <c r="Z22" s="244"/>
    </row>
    <row r="23" spans="1:26" ht="17.25" customHeight="1" x14ac:dyDescent="0.15">
      <c r="A23" s="34">
        <f t="shared" si="1"/>
        <v>45297</v>
      </c>
      <c r="B23" s="35" t="str">
        <f t="shared" si="0"/>
        <v>土</v>
      </c>
      <c r="C23" s="245"/>
      <c r="D23" s="243"/>
      <c r="E23" s="243"/>
      <c r="F23" s="244"/>
      <c r="G23" s="245"/>
      <c r="H23" s="243"/>
      <c r="I23" s="243"/>
      <c r="J23" s="244"/>
      <c r="K23" s="245"/>
      <c r="L23" s="243"/>
      <c r="M23" s="243"/>
      <c r="N23" s="244"/>
      <c r="O23" s="245"/>
      <c r="P23" s="243"/>
      <c r="Q23" s="243"/>
      <c r="R23" s="244"/>
      <c r="S23" s="245"/>
      <c r="T23" s="243"/>
      <c r="U23" s="243"/>
      <c r="V23" s="244"/>
      <c r="W23" s="245"/>
      <c r="X23" s="243"/>
      <c r="Y23" s="243"/>
      <c r="Z23" s="244"/>
    </row>
    <row r="24" spans="1:26" ht="17.25" customHeight="1" x14ac:dyDescent="0.15">
      <c r="A24" s="34">
        <f t="shared" si="1"/>
        <v>45298</v>
      </c>
      <c r="B24" s="35" t="str">
        <f t="shared" si="0"/>
        <v>日</v>
      </c>
      <c r="C24" s="245"/>
      <c r="D24" s="243"/>
      <c r="E24" s="243"/>
      <c r="F24" s="244"/>
      <c r="G24" s="245"/>
      <c r="H24" s="243"/>
      <c r="I24" s="243"/>
      <c r="J24" s="244"/>
      <c r="K24" s="245"/>
      <c r="L24" s="243"/>
      <c r="M24" s="243"/>
      <c r="N24" s="244"/>
      <c r="O24" s="245"/>
      <c r="P24" s="243"/>
      <c r="Q24" s="243"/>
      <c r="R24" s="244"/>
      <c r="S24" s="245"/>
      <c r="T24" s="243"/>
      <c r="U24" s="243"/>
      <c r="V24" s="244"/>
      <c r="W24" s="245"/>
      <c r="X24" s="243"/>
      <c r="Y24" s="243"/>
      <c r="Z24" s="244"/>
    </row>
    <row r="25" spans="1:26" ht="17.25" customHeight="1" x14ac:dyDescent="0.15">
      <c r="A25" s="34">
        <f t="shared" si="1"/>
        <v>45299</v>
      </c>
      <c r="B25" s="35" t="str">
        <f t="shared" si="0"/>
        <v>月</v>
      </c>
      <c r="C25" s="245"/>
      <c r="D25" s="243"/>
      <c r="E25" s="243"/>
      <c r="F25" s="244"/>
      <c r="G25" s="245"/>
      <c r="H25" s="243"/>
      <c r="I25" s="243"/>
      <c r="J25" s="244"/>
      <c r="K25" s="245"/>
      <c r="L25" s="243"/>
      <c r="M25" s="243"/>
      <c r="N25" s="244"/>
      <c r="O25" s="245"/>
      <c r="P25" s="243"/>
      <c r="Q25" s="243"/>
      <c r="R25" s="244"/>
      <c r="S25" s="245"/>
      <c r="T25" s="243"/>
      <c r="U25" s="243"/>
      <c r="V25" s="244"/>
      <c r="W25" s="245"/>
      <c r="X25" s="243"/>
      <c r="Y25" s="243"/>
      <c r="Z25" s="244"/>
    </row>
    <row r="26" spans="1:26" ht="17.25" customHeight="1" x14ac:dyDescent="0.15">
      <c r="A26" s="34">
        <f t="shared" si="1"/>
        <v>45300</v>
      </c>
      <c r="B26" s="35" t="str">
        <f t="shared" si="0"/>
        <v>火</v>
      </c>
      <c r="C26" s="245"/>
      <c r="D26" s="243"/>
      <c r="E26" s="243"/>
      <c r="F26" s="244"/>
      <c r="G26" s="245"/>
      <c r="H26" s="243"/>
      <c r="I26" s="243"/>
      <c r="J26" s="244"/>
      <c r="K26" s="245"/>
      <c r="L26" s="243"/>
      <c r="M26" s="243"/>
      <c r="N26" s="244"/>
      <c r="O26" s="245"/>
      <c r="P26" s="243"/>
      <c r="Q26" s="243"/>
      <c r="R26" s="244"/>
      <c r="S26" s="245"/>
      <c r="T26" s="243"/>
      <c r="U26" s="243"/>
      <c r="V26" s="244"/>
      <c r="W26" s="245"/>
      <c r="X26" s="243"/>
      <c r="Y26" s="243"/>
      <c r="Z26" s="244"/>
    </row>
    <row r="27" spans="1:26" ht="17.25" customHeight="1" x14ac:dyDescent="0.15">
      <c r="A27" s="34">
        <f t="shared" si="1"/>
        <v>45301</v>
      </c>
      <c r="B27" s="35" t="str">
        <f t="shared" si="0"/>
        <v>水</v>
      </c>
      <c r="C27" s="245"/>
      <c r="D27" s="243"/>
      <c r="E27" s="243"/>
      <c r="F27" s="244"/>
      <c r="G27" s="245"/>
      <c r="H27" s="243"/>
      <c r="I27" s="243"/>
      <c r="J27" s="244"/>
      <c r="K27" s="245"/>
      <c r="L27" s="243"/>
      <c r="M27" s="243"/>
      <c r="N27" s="244"/>
      <c r="O27" s="245"/>
      <c r="P27" s="243"/>
      <c r="Q27" s="243"/>
      <c r="R27" s="244"/>
      <c r="S27" s="245"/>
      <c r="T27" s="243"/>
      <c r="U27" s="243"/>
      <c r="V27" s="244"/>
      <c r="W27" s="245"/>
      <c r="X27" s="243"/>
      <c r="Y27" s="243"/>
      <c r="Z27" s="244"/>
    </row>
    <row r="28" spans="1:26" ht="17.25" customHeight="1" x14ac:dyDescent="0.15">
      <c r="A28" s="34">
        <f t="shared" si="1"/>
        <v>45302</v>
      </c>
      <c r="B28" s="35" t="str">
        <f t="shared" si="0"/>
        <v>木</v>
      </c>
      <c r="C28" s="245"/>
      <c r="D28" s="243"/>
      <c r="E28" s="243"/>
      <c r="F28" s="244"/>
      <c r="G28" s="245"/>
      <c r="H28" s="243"/>
      <c r="I28" s="243"/>
      <c r="J28" s="244"/>
      <c r="K28" s="245"/>
      <c r="L28" s="243"/>
      <c r="M28" s="243"/>
      <c r="N28" s="244"/>
      <c r="O28" s="245"/>
      <c r="P28" s="243"/>
      <c r="Q28" s="243"/>
      <c r="R28" s="244"/>
      <c r="S28" s="245"/>
      <c r="T28" s="243"/>
      <c r="U28" s="243"/>
      <c r="V28" s="244"/>
      <c r="W28" s="245"/>
      <c r="X28" s="243"/>
      <c r="Y28" s="243"/>
      <c r="Z28" s="244"/>
    </row>
    <row r="29" spans="1:26" ht="17.25" customHeight="1" x14ac:dyDescent="0.15">
      <c r="A29" s="34">
        <f t="shared" si="1"/>
        <v>45303</v>
      </c>
      <c r="B29" s="35" t="str">
        <f t="shared" si="0"/>
        <v>金</v>
      </c>
      <c r="C29" s="245"/>
      <c r="D29" s="243"/>
      <c r="E29" s="243"/>
      <c r="F29" s="244"/>
      <c r="G29" s="245"/>
      <c r="H29" s="243"/>
      <c r="I29" s="243"/>
      <c r="J29" s="244"/>
      <c r="K29" s="245"/>
      <c r="L29" s="243"/>
      <c r="M29" s="243"/>
      <c r="N29" s="244"/>
      <c r="O29" s="245"/>
      <c r="P29" s="243"/>
      <c r="Q29" s="243"/>
      <c r="R29" s="244"/>
      <c r="S29" s="245"/>
      <c r="T29" s="243"/>
      <c r="U29" s="243"/>
      <c r="V29" s="244"/>
      <c r="W29" s="245"/>
      <c r="X29" s="243"/>
      <c r="Y29" s="243"/>
      <c r="Z29" s="244"/>
    </row>
    <row r="30" spans="1:26" ht="17.25" customHeight="1" x14ac:dyDescent="0.15">
      <c r="A30" s="34">
        <f t="shared" si="1"/>
        <v>45304</v>
      </c>
      <c r="B30" s="35" t="str">
        <f t="shared" si="0"/>
        <v>土</v>
      </c>
      <c r="C30" s="245"/>
      <c r="D30" s="243"/>
      <c r="E30" s="243"/>
      <c r="F30" s="244"/>
      <c r="G30" s="245"/>
      <c r="H30" s="243"/>
      <c r="I30" s="243"/>
      <c r="J30" s="244"/>
      <c r="K30" s="245"/>
      <c r="L30" s="243"/>
      <c r="M30" s="243"/>
      <c r="N30" s="244"/>
      <c r="O30" s="245"/>
      <c r="P30" s="243"/>
      <c r="Q30" s="243"/>
      <c r="R30" s="244"/>
      <c r="S30" s="245"/>
      <c r="T30" s="243"/>
      <c r="U30" s="243"/>
      <c r="V30" s="244"/>
      <c r="W30" s="245"/>
      <c r="X30" s="243"/>
      <c r="Y30" s="243"/>
      <c r="Z30" s="244"/>
    </row>
    <row r="31" spans="1:26" ht="17.25" customHeight="1" x14ac:dyDescent="0.15">
      <c r="A31" s="34">
        <f t="shared" si="1"/>
        <v>45305</v>
      </c>
      <c r="B31" s="35" t="str">
        <f t="shared" si="0"/>
        <v>日</v>
      </c>
      <c r="C31" s="245"/>
      <c r="D31" s="243"/>
      <c r="E31" s="243"/>
      <c r="F31" s="244"/>
      <c r="G31" s="245"/>
      <c r="H31" s="243"/>
      <c r="I31" s="243"/>
      <c r="J31" s="244"/>
      <c r="K31" s="245"/>
      <c r="L31" s="243"/>
      <c r="M31" s="243"/>
      <c r="N31" s="244"/>
      <c r="O31" s="245"/>
      <c r="P31" s="243"/>
      <c r="Q31" s="243"/>
      <c r="R31" s="244"/>
      <c r="S31" s="245"/>
      <c r="T31" s="243"/>
      <c r="U31" s="243"/>
      <c r="V31" s="244"/>
      <c r="W31" s="245"/>
      <c r="X31" s="243"/>
      <c r="Y31" s="243"/>
      <c r="Z31" s="244"/>
    </row>
    <row r="32" spans="1:26" ht="17.25" customHeight="1" x14ac:dyDescent="0.15">
      <c r="A32" s="34">
        <f t="shared" si="1"/>
        <v>45306</v>
      </c>
      <c r="B32" s="35" t="str">
        <f t="shared" si="0"/>
        <v>月</v>
      </c>
      <c r="C32" s="245"/>
      <c r="D32" s="243"/>
      <c r="E32" s="243"/>
      <c r="F32" s="244"/>
      <c r="G32" s="245"/>
      <c r="H32" s="243"/>
      <c r="I32" s="243"/>
      <c r="J32" s="244"/>
      <c r="K32" s="245"/>
      <c r="L32" s="243"/>
      <c r="M32" s="243"/>
      <c r="N32" s="244"/>
      <c r="O32" s="245"/>
      <c r="P32" s="243"/>
      <c r="Q32" s="243"/>
      <c r="R32" s="244"/>
      <c r="S32" s="245"/>
      <c r="T32" s="243"/>
      <c r="U32" s="243"/>
      <c r="V32" s="244"/>
      <c r="W32" s="245"/>
      <c r="X32" s="243"/>
      <c r="Y32" s="243"/>
      <c r="Z32" s="244"/>
    </row>
    <row r="33" spans="1:26" ht="17.25" customHeight="1" x14ac:dyDescent="0.15">
      <c r="A33" s="34">
        <f t="shared" si="1"/>
        <v>45307</v>
      </c>
      <c r="B33" s="35" t="str">
        <f t="shared" si="0"/>
        <v>火</v>
      </c>
      <c r="C33" s="245"/>
      <c r="D33" s="243"/>
      <c r="E33" s="243"/>
      <c r="F33" s="244"/>
      <c r="G33" s="245"/>
      <c r="H33" s="243"/>
      <c r="I33" s="243"/>
      <c r="J33" s="244"/>
      <c r="K33" s="245"/>
      <c r="L33" s="243"/>
      <c r="M33" s="243"/>
      <c r="N33" s="244"/>
      <c r="O33" s="245"/>
      <c r="P33" s="243"/>
      <c r="Q33" s="243"/>
      <c r="R33" s="244"/>
      <c r="S33" s="245"/>
      <c r="T33" s="243"/>
      <c r="U33" s="243"/>
      <c r="V33" s="244"/>
      <c r="W33" s="245"/>
      <c r="X33" s="243"/>
      <c r="Y33" s="243"/>
      <c r="Z33" s="244"/>
    </row>
    <row r="34" spans="1:26" ht="17.25" customHeight="1" x14ac:dyDescent="0.15">
      <c r="A34" s="34">
        <f t="shared" si="1"/>
        <v>45308</v>
      </c>
      <c r="B34" s="35" t="str">
        <f t="shared" si="0"/>
        <v>水</v>
      </c>
      <c r="C34" s="245"/>
      <c r="D34" s="243"/>
      <c r="E34" s="243"/>
      <c r="F34" s="244"/>
      <c r="G34" s="245"/>
      <c r="H34" s="243"/>
      <c r="I34" s="243"/>
      <c r="J34" s="244"/>
      <c r="K34" s="245"/>
      <c r="L34" s="243"/>
      <c r="M34" s="243"/>
      <c r="N34" s="244"/>
      <c r="O34" s="245"/>
      <c r="P34" s="243"/>
      <c r="Q34" s="243"/>
      <c r="R34" s="244"/>
      <c r="S34" s="245"/>
      <c r="T34" s="243"/>
      <c r="U34" s="243"/>
      <c r="V34" s="244"/>
      <c r="W34" s="245"/>
      <c r="X34" s="243"/>
      <c r="Y34" s="243"/>
      <c r="Z34" s="244"/>
    </row>
    <row r="35" spans="1:26" ht="17.25" customHeight="1" x14ac:dyDescent="0.15">
      <c r="A35" s="34">
        <f>IF($P$1&gt;19,"",A34+1)</f>
        <v>45309</v>
      </c>
      <c r="B35" s="35" t="str">
        <f t="shared" si="0"/>
        <v>木</v>
      </c>
      <c r="C35" s="245"/>
      <c r="D35" s="243"/>
      <c r="E35" s="243"/>
      <c r="F35" s="244"/>
      <c r="G35" s="245"/>
      <c r="H35" s="243"/>
      <c r="I35" s="243"/>
      <c r="J35" s="244"/>
      <c r="K35" s="245"/>
      <c r="L35" s="243"/>
      <c r="M35" s="243"/>
      <c r="N35" s="244"/>
      <c r="O35" s="245"/>
      <c r="P35" s="243"/>
      <c r="Q35" s="243"/>
      <c r="R35" s="244"/>
      <c r="S35" s="245"/>
      <c r="T35" s="243"/>
      <c r="U35" s="243"/>
      <c r="V35" s="244"/>
      <c r="W35" s="245"/>
      <c r="X35" s="243"/>
      <c r="Y35" s="243"/>
      <c r="Z35" s="244"/>
    </row>
    <row r="36" spans="1:26" ht="17.25" customHeight="1" x14ac:dyDescent="0.15">
      <c r="A36" s="34">
        <f>IF($P$1&gt;18,"",A35+1)</f>
        <v>45310</v>
      </c>
      <c r="B36" s="35" t="str">
        <f t="shared" si="0"/>
        <v>金</v>
      </c>
      <c r="C36" s="245"/>
      <c r="D36" s="243"/>
      <c r="E36" s="243"/>
      <c r="F36" s="244"/>
      <c r="G36" s="245"/>
      <c r="H36" s="243"/>
      <c r="I36" s="243"/>
      <c r="J36" s="244"/>
      <c r="K36" s="245"/>
      <c r="L36" s="243"/>
      <c r="M36" s="243"/>
      <c r="N36" s="244"/>
      <c r="O36" s="245"/>
      <c r="P36" s="243"/>
      <c r="Q36" s="243"/>
      <c r="R36" s="244"/>
      <c r="S36" s="245"/>
      <c r="T36" s="243"/>
      <c r="U36" s="243"/>
      <c r="V36" s="244"/>
      <c r="W36" s="245"/>
      <c r="X36" s="243"/>
      <c r="Y36" s="243"/>
      <c r="Z36" s="244"/>
    </row>
    <row r="37" spans="1:26" ht="17.25" customHeight="1" x14ac:dyDescent="0.15">
      <c r="A37" s="36">
        <f>IF($P$1&gt;17,"",A36+1)</f>
        <v>45311</v>
      </c>
      <c r="B37" s="37" t="str">
        <f t="shared" si="0"/>
        <v>土</v>
      </c>
      <c r="C37" s="231"/>
      <c r="D37" s="232"/>
      <c r="E37" s="232"/>
      <c r="F37" s="233"/>
      <c r="G37" s="231"/>
      <c r="H37" s="232"/>
      <c r="I37" s="232"/>
      <c r="J37" s="233"/>
      <c r="K37" s="231"/>
      <c r="L37" s="232"/>
      <c r="M37" s="232"/>
      <c r="N37" s="233"/>
      <c r="O37" s="231"/>
      <c r="P37" s="232"/>
      <c r="Q37" s="232"/>
      <c r="R37" s="233"/>
      <c r="S37" s="231"/>
      <c r="T37" s="232"/>
      <c r="U37" s="232"/>
      <c r="V37" s="233"/>
      <c r="W37" s="231"/>
      <c r="X37" s="232"/>
      <c r="Y37" s="232"/>
      <c r="Z37" s="233"/>
    </row>
    <row r="38" spans="1:26" ht="17.25" customHeight="1" x14ac:dyDescent="0.15">
      <c r="A38" s="80" t="s">
        <v>34</v>
      </c>
      <c r="B38" s="80"/>
      <c r="C38" s="238">
        <f>SUM(C7:D37)</f>
        <v>0</v>
      </c>
      <c r="D38" s="260"/>
      <c r="E38" s="258">
        <f>SUM(E7:F37)</f>
        <v>0</v>
      </c>
      <c r="F38" s="259"/>
      <c r="G38" s="238">
        <f t="shared" ref="G38" si="2">SUM(G7:H37)</f>
        <v>0</v>
      </c>
      <c r="H38" s="260"/>
      <c r="I38" s="258">
        <f t="shared" ref="I38" si="3">SUM(I7:J37)</f>
        <v>0</v>
      </c>
      <c r="J38" s="259"/>
      <c r="K38" s="238">
        <f t="shared" ref="K38" si="4">SUM(K7:L37)</f>
        <v>0</v>
      </c>
      <c r="L38" s="260"/>
      <c r="M38" s="258">
        <f t="shared" ref="M38" si="5">SUM(M7:N37)</f>
        <v>0</v>
      </c>
      <c r="N38" s="259"/>
      <c r="O38" s="238">
        <f t="shared" ref="O38" si="6">SUM(O7:P37)</f>
        <v>0</v>
      </c>
      <c r="P38" s="260"/>
      <c r="Q38" s="258">
        <f t="shared" ref="Q38" si="7">SUM(Q7:R37)</f>
        <v>0</v>
      </c>
      <c r="R38" s="259"/>
      <c r="S38" s="238">
        <f t="shared" ref="S38" si="8">SUM(S7:T37)</f>
        <v>0</v>
      </c>
      <c r="T38" s="260"/>
      <c r="U38" s="258">
        <f t="shared" ref="U38" si="9">SUM(U7:V37)</f>
        <v>0</v>
      </c>
      <c r="V38" s="259"/>
      <c r="W38" s="238">
        <f t="shared" ref="W38" si="10">SUM(W7:X37)</f>
        <v>0</v>
      </c>
      <c r="X38" s="260"/>
      <c r="Y38" s="258">
        <f t="shared" ref="Y38" si="11">SUM(Y7:Z37)</f>
        <v>0</v>
      </c>
      <c r="Z38" s="259"/>
    </row>
    <row r="39" spans="1:26" ht="17.25" customHeight="1" x14ac:dyDescent="0.15">
      <c r="A39" s="116" t="s">
        <v>35</v>
      </c>
      <c r="B39" s="116"/>
      <c r="C39" s="228"/>
      <c r="D39" s="229"/>
      <c r="E39" s="229"/>
      <c r="F39" s="230"/>
      <c r="G39" s="228"/>
      <c r="H39" s="229"/>
      <c r="I39" s="229"/>
      <c r="J39" s="230"/>
      <c r="K39" s="228"/>
      <c r="L39" s="229"/>
      <c r="M39" s="229"/>
      <c r="N39" s="230"/>
      <c r="O39" s="228"/>
      <c r="P39" s="229"/>
      <c r="Q39" s="229"/>
      <c r="R39" s="230"/>
      <c r="S39" s="228"/>
      <c r="T39" s="229"/>
      <c r="U39" s="229"/>
      <c r="V39" s="230"/>
      <c r="W39" s="228"/>
      <c r="X39" s="229"/>
      <c r="Y39" s="229"/>
      <c r="Z39" s="230"/>
    </row>
    <row r="40" spans="1:26" ht="17.25" customHeight="1" x14ac:dyDescent="0.15">
      <c r="A40" s="116" t="s">
        <v>36</v>
      </c>
      <c r="B40" s="116"/>
      <c r="C40" s="236">
        <f>ROUND(C38*C39,0)</f>
        <v>0</v>
      </c>
      <c r="D40" s="257"/>
      <c r="E40" s="256">
        <f>ROUND(E38*E39,0)</f>
        <v>0</v>
      </c>
      <c r="F40" s="234"/>
      <c r="G40" s="236">
        <f t="shared" ref="G40" si="12">ROUND(G38*G39,0)</f>
        <v>0</v>
      </c>
      <c r="H40" s="257"/>
      <c r="I40" s="256">
        <f t="shared" ref="I40" si="13">ROUND(I38*I39,0)</f>
        <v>0</v>
      </c>
      <c r="J40" s="234"/>
      <c r="K40" s="236">
        <f t="shared" ref="K40" si="14">ROUND(K38*K39,0)</f>
        <v>0</v>
      </c>
      <c r="L40" s="257"/>
      <c r="M40" s="256">
        <f t="shared" ref="M40" si="15">ROUND(M38*M39,0)</f>
        <v>0</v>
      </c>
      <c r="N40" s="234"/>
      <c r="O40" s="236">
        <f t="shared" ref="O40" si="16">ROUND(O38*O39,0)</f>
        <v>0</v>
      </c>
      <c r="P40" s="257"/>
      <c r="Q40" s="256">
        <f t="shared" ref="Q40" si="17">ROUND(Q38*Q39,0)</f>
        <v>0</v>
      </c>
      <c r="R40" s="234"/>
      <c r="S40" s="236">
        <f t="shared" ref="S40" si="18">ROUND(S38*S39,0)</f>
        <v>0</v>
      </c>
      <c r="T40" s="257"/>
      <c r="U40" s="256">
        <f t="shared" ref="U40" si="19">ROUND(U38*U39,0)</f>
        <v>0</v>
      </c>
      <c r="V40" s="234"/>
      <c r="W40" s="236">
        <f t="shared" ref="W40" si="20">ROUND(W38*W39,0)</f>
        <v>0</v>
      </c>
      <c r="X40" s="257"/>
      <c r="Y40" s="256">
        <f t="shared" ref="Y40" si="21">ROUND(Y38*Y39,0)</f>
        <v>0</v>
      </c>
      <c r="Z40" s="234"/>
    </row>
    <row r="41" spans="1:26" ht="17.25" customHeight="1" x14ac:dyDescent="0.15">
      <c r="A41" s="116" t="s">
        <v>37</v>
      </c>
      <c r="B41" s="116"/>
      <c r="C41" s="239">
        <f>ROUND(SUM(C40:F40),0)</f>
        <v>0</v>
      </c>
      <c r="D41" s="239"/>
      <c r="E41" s="239"/>
      <c r="F41" s="239"/>
      <c r="G41" s="239">
        <f>ROUND(SUM(G40:J40),0)</f>
        <v>0</v>
      </c>
      <c r="H41" s="239"/>
      <c r="I41" s="239"/>
      <c r="J41" s="239"/>
      <c r="K41" s="239">
        <f t="shared" ref="K41" si="22">ROUND(SUM(K40:N40),0)</f>
        <v>0</v>
      </c>
      <c r="L41" s="239"/>
      <c r="M41" s="239"/>
      <c r="N41" s="239"/>
      <c r="O41" s="239">
        <f t="shared" ref="O41" si="23">ROUND(SUM(O40:R40),0)</f>
        <v>0</v>
      </c>
      <c r="P41" s="239"/>
      <c r="Q41" s="239"/>
      <c r="R41" s="239"/>
      <c r="S41" s="239">
        <f t="shared" ref="S41" si="24">ROUND(SUM(S40:V40),0)</f>
        <v>0</v>
      </c>
      <c r="T41" s="239"/>
      <c r="U41" s="239"/>
      <c r="V41" s="239"/>
      <c r="W41" s="239">
        <f t="shared" ref="W41" si="25">ROUND(SUM(W40:Z40),0)</f>
        <v>0</v>
      </c>
      <c r="X41" s="239"/>
      <c r="Y41" s="239"/>
      <c r="Z41" s="239"/>
    </row>
    <row r="42" spans="1:26" ht="17.25" customHeight="1" x14ac:dyDescent="0.15">
      <c r="A42" s="28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7.25" customHeight="1" x14ac:dyDescent="0.15">
      <c r="A43" s="217" t="s">
        <v>64</v>
      </c>
      <c r="B43" s="217"/>
      <c r="C43" s="217"/>
      <c r="D43" s="217"/>
      <c r="E43" s="217"/>
      <c r="F43" s="217"/>
      <c r="G43" s="217"/>
      <c r="H43" s="217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7.25" customHeight="1" x14ac:dyDescent="0.15"/>
    <row r="45" spans="1:26" ht="17.25" customHeight="1" x14ac:dyDescent="0.15">
      <c r="A45" s="85" t="s">
        <v>19</v>
      </c>
      <c r="B45" s="85"/>
      <c r="C45" s="85" t="s">
        <v>27</v>
      </c>
      <c r="D45" s="85"/>
      <c r="E45" s="85" t="s">
        <v>28</v>
      </c>
      <c r="F45" s="85"/>
      <c r="G45" s="85" t="s">
        <v>27</v>
      </c>
      <c r="H45" s="85"/>
      <c r="I45" s="85" t="s">
        <v>28</v>
      </c>
      <c r="J45" s="85"/>
      <c r="K45" s="85" t="s">
        <v>27</v>
      </c>
      <c r="L45" s="85"/>
      <c r="M45" s="85" t="s">
        <v>28</v>
      </c>
      <c r="N45" s="85"/>
      <c r="O45" s="85" t="s">
        <v>27</v>
      </c>
      <c r="P45" s="85"/>
      <c r="Q45" s="85" t="s">
        <v>28</v>
      </c>
      <c r="R45" s="85"/>
      <c r="S45" s="85" t="s">
        <v>27</v>
      </c>
      <c r="T45" s="85"/>
      <c r="U45" s="85" t="s">
        <v>28</v>
      </c>
      <c r="V45" s="85"/>
      <c r="W45" s="85" t="s">
        <v>27</v>
      </c>
      <c r="X45" s="85"/>
      <c r="Y45" s="85" t="s">
        <v>28</v>
      </c>
      <c r="Z45" s="85"/>
    </row>
    <row r="46" spans="1:26" ht="17.25" customHeight="1" x14ac:dyDescent="0.15">
      <c r="A46" s="223" t="s">
        <v>39</v>
      </c>
      <c r="B46" s="223"/>
      <c r="C46" s="255"/>
      <c r="D46" s="255"/>
      <c r="E46" s="226"/>
      <c r="F46" s="226"/>
      <c r="G46" s="227">
        <f>ROUND(I46/(1+請求書表紙!$AH$54/100),0)</f>
        <v>0</v>
      </c>
      <c r="H46" s="227"/>
      <c r="I46" s="226"/>
      <c r="J46" s="226"/>
      <c r="K46" s="227">
        <f>ROUND(M46/(1+請求書表紙!$AH$54/100),0)</f>
        <v>0</v>
      </c>
      <c r="L46" s="227"/>
      <c r="M46" s="226"/>
      <c r="N46" s="226"/>
      <c r="O46" s="227">
        <f>ROUND(Q46/(1+請求書表紙!$AH$54/100),0)</f>
        <v>0</v>
      </c>
      <c r="P46" s="227"/>
      <c r="Q46" s="226"/>
      <c r="R46" s="226"/>
      <c r="S46" s="227">
        <f>ROUND(U46/(1+請求書表紙!$AH$54/100),0)</f>
        <v>0</v>
      </c>
      <c r="T46" s="227"/>
      <c r="U46" s="226"/>
      <c r="V46" s="226"/>
      <c r="W46" s="227">
        <f>ROUND(Y46/(1+請求書表紙!$AH$54/100),0)</f>
        <v>0</v>
      </c>
      <c r="X46" s="227"/>
      <c r="Y46" s="226"/>
      <c r="Z46" s="226"/>
    </row>
    <row r="47" spans="1:26" ht="17.25" customHeight="1" x14ac:dyDescent="0.15">
      <c r="A47" s="221" t="s">
        <v>38</v>
      </c>
      <c r="B47" s="221"/>
      <c r="C47" s="222">
        <f>ROUND(E47/(1+請求書表紙!$AH$54/100),0)</f>
        <v>0</v>
      </c>
      <c r="D47" s="222"/>
      <c r="E47" s="220"/>
      <c r="F47" s="220"/>
      <c r="G47" s="222">
        <f>ROUND(I47/(1+請求書表紙!$AH$54/100),0)</f>
        <v>0</v>
      </c>
      <c r="H47" s="222"/>
      <c r="I47" s="220"/>
      <c r="J47" s="220"/>
      <c r="K47" s="222">
        <f>ROUND(M47/(1+請求書表紙!$AH$54/100),0)</f>
        <v>0</v>
      </c>
      <c r="L47" s="222"/>
      <c r="M47" s="220"/>
      <c r="N47" s="220"/>
      <c r="O47" s="222">
        <f>ROUND(Q47/(1+請求書表紙!$AH$54/100),0)</f>
        <v>0</v>
      </c>
      <c r="P47" s="222"/>
      <c r="Q47" s="220"/>
      <c r="R47" s="220"/>
      <c r="S47" s="222">
        <f>ROUND(U47/(1+請求書表紙!$AH$54/100),0)</f>
        <v>0</v>
      </c>
      <c r="T47" s="222"/>
      <c r="U47" s="220"/>
      <c r="V47" s="220"/>
      <c r="W47" s="222">
        <f>ROUND(Y47/(1+請求書表紙!$AH$54/100),0)</f>
        <v>0</v>
      </c>
      <c r="X47" s="222"/>
      <c r="Y47" s="220"/>
      <c r="Z47" s="220"/>
    </row>
    <row r="48" spans="1:26" ht="17.25" customHeight="1" x14ac:dyDescent="0.15">
      <c r="A48" s="221"/>
      <c r="B48" s="221"/>
      <c r="C48" s="222">
        <f>ROUND(E48/(1+請求書表紙!$AH$54/100),0)</f>
        <v>0</v>
      </c>
      <c r="D48" s="222"/>
      <c r="E48" s="220"/>
      <c r="F48" s="220"/>
      <c r="G48" s="222">
        <f>ROUND(I48/(1+請求書表紙!$AH$54/100),0)</f>
        <v>0</v>
      </c>
      <c r="H48" s="222"/>
      <c r="I48" s="220"/>
      <c r="J48" s="220"/>
      <c r="K48" s="222">
        <f>ROUND(M48/(1+請求書表紙!$AH$54/100),0)</f>
        <v>0</v>
      </c>
      <c r="L48" s="222"/>
      <c r="M48" s="220"/>
      <c r="N48" s="220"/>
      <c r="O48" s="222">
        <f>ROUND(Q48/(1+請求書表紙!$AH$54/100),0)</f>
        <v>0</v>
      </c>
      <c r="P48" s="222"/>
      <c r="Q48" s="220"/>
      <c r="R48" s="220"/>
      <c r="S48" s="222">
        <f>ROUND(U48/(1+請求書表紙!$AH$54/100),0)</f>
        <v>0</v>
      </c>
      <c r="T48" s="222"/>
      <c r="U48" s="220"/>
      <c r="V48" s="220"/>
      <c r="W48" s="222">
        <f>ROUND(Y48/(1+請求書表紙!$AH$54/100),0)</f>
        <v>0</v>
      </c>
      <c r="X48" s="222"/>
      <c r="Y48" s="220"/>
      <c r="Z48" s="220"/>
    </row>
    <row r="49" spans="1:26" ht="17.25" customHeight="1" x14ac:dyDescent="0.15">
      <c r="A49" s="221"/>
      <c r="B49" s="221"/>
      <c r="C49" s="222">
        <f>ROUND(E49/(1+請求書表紙!$AH$54/100),0)</f>
        <v>0</v>
      </c>
      <c r="D49" s="222"/>
      <c r="E49" s="220"/>
      <c r="F49" s="220"/>
      <c r="G49" s="222">
        <f>ROUND(I49/(1+請求書表紙!$AH$54/100),0)</f>
        <v>0</v>
      </c>
      <c r="H49" s="222"/>
      <c r="I49" s="220"/>
      <c r="J49" s="220"/>
      <c r="K49" s="222">
        <f>ROUND(M49/(1+請求書表紙!$AH$54/100),0)</f>
        <v>0</v>
      </c>
      <c r="L49" s="222"/>
      <c r="M49" s="220"/>
      <c r="N49" s="220"/>
      <c r="O49" s="222">
        <f>ROUND(Q49/(1+請求書表紙!$AH$54/100),0)</f>
        <v>0</v>
      </c>
      <c r="P49" s="222"/>
      <c r="Q49" s="220"/>
      <c r="R49" s="220"/>
      <c r="S49" s="222">
        <f>ROUND(U49/(1+請求書表紙!$AH$54/100),0)</f>
        <v>0</v>
      </c>
      <c r="T49" s="222"/>
      <c r="U49" s="220"/>
      <c r="V49" s="220"/>
      <c r="W49" s="222">
        <f>ROUND(Y49/(1+請求書表紙!$AH$54/100),0)</f>
        <v>0</v>
      </c>
      <c r="X49" s="222"/>
      <c r="Y49" s="220"/>
      <c r="Z49" s="220"/>
    </row>
    <row r="50" spans="1:26" ht="17.25" customHeight="1" x14ac:dyDescent="0.15">
      <c r="A50" s="240"/>
      <c r="B50" s="240"/>
      <c r="C50" s="219">
        <f>ROUND(E50/(1+請求書表紙!$AH$54/100),0)</f>
        <v>0</v>
      </c>
      <c r="D50" s="219"/>
      <c r="E50" s="218"/>
      <c r="F50" s="218"/>
      <c r="G50" s="219">
        <f>ROUND(I50/(1+請求書表紙!$AH$54/100),0)</f>
        <v>0</v>
      </c>
      <c r="H50" s="219"/>
      <c r="I50" s="218"/>
      <c r="J50" s="218"/>
      <c r="K50" s="219">
        <f>ROUND(M50/(1+請求書表紙!$AH$54/100),0)</f>
        <v>0</v>
      </c>
      <c r="L50" s="219"/>
      <c r="M50" s="218"/>
      <c r="N50" s="218"/>
      <c r="O50" s="219">
        <f>ROUND(Q50/(1+請求書表紙!$AH$54/100),0)</f>
        <v>0</v>
      </c>
      <c r="P50" s="219"/>
      <c r="Q50" s="218"/>
      <c r="R50" s="218"/>
      <c r="S50" s="219">
        <f>ROUND(U50/(1+請求書表紙!$AH$54/100),0)</f>
        <v>0</v>
      </c>
      <c r="T50" s="219"/>
      <c r="U50" s="218"/>
      <c r="V50" s="218"/>
      <c r="W50" s="219">
        <f>ROUND(Y50/(1+請求書表紙!$AH$54/100),0)</f>
        <v>0</v>
      </c>
      <c r="X50" s="219"/>
      <c r="Y50" s="218"/>
      <c r="Z50" s="218"/>
    </row>
    <row r="51" spans="1:26" ht="17.25" customHeight="1" x14ac:dyDescent="0.15">
      <c r="A51" s="116" t="s">
        <v>29</v>
      </c>
      <c r="B51" s="116"/>
      <c r="C51" s="225">
        <f>ROUND(SUM(C46:D50),0)</f>
        <v>0</v>
      </c>
      <c r="D51" s="225"/>
      <c r="E51" s="225">
        <f>ROUND(SUM(E46:F50),0)</f>
        <v>0</v>
      </c>
      <c r="F51" s="225"/>
      <c r="G51" s="239">
        <f t="shared" ref="G51" si="26">ROUND(SUM(G46:H50),0)</f>
        <v>0</v>
      </c>
      <c r="H51" s="239"/>
      <c r="I51" s="239">
        <f t="shared" ref="I51" si="27">ROUND(SUM(I46:J50),0)</f>
        <v>0</v>
      </c>
      <c r="J51" s="239"/>
      <c r="K51" s="239">
        <f t="shared" ref="K51" si="28">ROUND(SUM(K46:L50),0)</f>
        <v>0</v>
      </c>
      <c r="L51" s="239"/>
      <c r="M51" s="239">
        <f t="shared" ref="M51" si="29">ROUND(SUM(M46:N50),0)</f>
        <v>0</v>
      </c>
      <c r="N51" s="239"/>
      <c r="O51" s="239">
        <f t="shared" ref="O51" si="30">ROUND(SUM(O46:P50),0)</f>
        <v>0</v>
      </c>
      <c r="P51" s="239"/>
      <c r="Q51" s="239">
        <f t="shared" ref="Q51" si="31">ROUND(SUM(Q46:R50),0)</f>
        <v>0</v>
      </c>
      <c r="R51" s="239"/>
      <c r="S51" s="239">
        <f t="shared" ref="S51" si="32">ROUND(SUM(S46:T50),0)</f>
        <v>0</v>
      </c>
      <c r="T51" s="239"/>
      <c r="U51" s="239">
        <f t="shared" ref="U51" si="33">ROUND(SUM(U46:V50),0)</f>
        <v>0</v>
      </c>
      <c r="V51" s="239"/>
      <c r="W51" s="239">
        <f t="shared" ref="W51" si="34">ROUND(SUM(W46:X50),0)</f>
        <v>0</v>
      </c>
      <c r="X51" s="239"/>
      <c r="Y51" s="239">
        <f t="shared" ref="Y51" si="35">ROUND(SUM(Y46:Z50),0)</f>
        <v>0</v>
      </c>
      <c r="Z51" s="239"/>
    </row>
    <row r="52" spans="1:26" ht="17.25" customHeight="1" x14ac:dyDescent="0.15">
      <c r="A52" s="2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7.25" customHeight="1" x14ac:dyDescent="0.15">
      <c r="A53" s="261" t="s">
        <v>63</v>
      </c>
      <c r="B53" s="261"/>
      <c r="C53" s="261"/>
      <c r="D53" s="261"/>
      <c r="E53" s="261"/>
      <c r="F53" s="261"/>
      <c r="G53" s="261"/>
      <c r="H53" s="261"/>
    </row>
    <row r="54" spans="1:26" ht="17.25" customHeight="1" x14ac:dyDescent="0.15"/>
    <row r="55" spans="1:26" ht="17.25" customHeight="1" x14ac:dyDescent="0.15">
      <c r="A55" s="85" t="s">
        <v>76</v>
      </c>
      <c r="B55" s="85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</row>
    <row r="56" spans="1:26" ht="17.25" customHeight="1" x14ac:dyDescent="0.15">
      <c r="A56" s="85" t="s">
        <v>25</v>
      </c>
      <c r="B56" s="85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</row>
    <row r="57" spans="1:26" ht="17.25" customHeight="1" x14ac:dyDescent="0.15">
      <c r="A57" s="85" t="s">
        <v>30</v>
      </c>
      <c r="B57" s="85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</row>
    <row r="58" spans="1:26" ht="17.25" customHeight="1" x14ac:dyDescent="0.15">
      <c r="A58" s="30" t="s">
        <v>45</v>
      </c>
      <c r="B58" s="23" t="s">
        <v>46</v>
      </c>
      <c r="C58" s="85" t="s">
        <v>32</v>
      </c>
      <c r="D58" s="118"/>
      <c r="E58" s="254" t="s">
        <v>31</v>
      </c>
      <c r="F58" s="85"/>
      <c r="G58" s="85" t="s">
        <v>32</v>
      </c>
      <c r="H58" s="118"/>
      <c r="I58" s="254" t="s">
        <v>31</v>
      </c>
      <c r="J58" s="85"/>
      <c r="K58" s="85" t="s">
        <v>32</v>
      </c>
      <c r="L58" s="118"/>
      <c r="M58" s="254" t="s">
        <v>31</v>
      </c>
      <c r="N58" s="85"/>
      <c r="O58" s="85" t="s">
        <v>32</v>
      </c>
      <c r="P58" s="118"/>
      <c r="Q58" s="254" t="s">
        <v>31</v>
      </c>
      <c r="R58" s="85"/>
      <c r="S58" s="85" t="s">
        <v>32</v>
      </c>
      <c r="T58" s="118"/>
      <c r="U58" s="254" t="s">
        <v>31</v>
      </c>
      <c r="V58" s="85"/>
      <c r="W58" s="85" t="s">
        <v>32</v>
      </c>
      <c r="X58" s="118"/>
      <c r="Y58" s="254" t="s">
        <v>31</v>
      </c>
      <c r="Z58" s="85"/>
    </row>
    <row r="59" spans="1:26" ht="17.25" customHeight="1" x14ac:dyDescent="0.15">
      <c r="A59" s="32">
        <f>EDATE($W$1,-1)+1</f>
        <v>45281</v>
      </c>
      <c r="B59" s="33" t="str">
        <f>TEXT(A59,"AAA")</f>
        <v>木</v>
      </c>
      <c r="C59" s="253"/>
      <c r="D59" s="251"/>
      <c r="E59" s="251"/>
      <c r="F59" s="252"/>
      <c r="G59" s="253"/>
      <c r="H59" s="251"/>
      <c r="I59" s="251"/>
      <c r="J59" s="252"/>
      <c r="K59" s="253"/>
      <c r="L59" s="251"/>
      <c r="M59" s="251"/>
      <c r="N59" s="252"/>
      <c r="O59" s="253"/>
      <c r="P59" s="251"/>
      <c r="Q59" s="251"/>
      <c r="R59" s="252"/>
      <c r="S59" s="253"/>
      <c r="T59" s="251"/>
      <c r="U59" s="251"/>
      <c r="V59" s="252"/>
      <c r="W59" s="253"/>
      <c r="X59" s="251"/>
      <c r="Y59" s="251"/>
      <c r="Z59" s="252"/>
    </row>
    <row r="60" spans="1:26" ht="17.25" customHeight="1" x14ac:dyDescent="0.15">
      <c r="A60" s="34">
        <f>A59+1</f>
        <v>45282</v>
      </c>
      <c r="B60" s="35" t="str">
        <f t="shared" ref="B60:B89" si="36">TEXT(A60,"AAA")</f>
        <v>金</v>
      </c>
      <c r="C60" s="245"/>
      <c r="D60" s="243"/>
      <c r="E60" s="243"/>
      <c r="F60" s="244"/>
      <c r="G60" s="245"/>
      <c r="H60" s="243"/>
      <c r="I60" s="243"/>
      <c r="J60" s="244"/>
      <c r="K60" s="245"/>
      <c r="L60" s="243"/>
      <c r="M60" s="243"/>
      <c r="N60" s="244"/>
      <c r="O60" s="245"/>
      <c r="P60" s="243"/>
      <c r="Q60" s="243"/>
      <c r="R60" s="244"/>
      <c r="S60" s="245"/>
      <c r="T60" s="243"/>
      <c r="U60" s="243"/>
      <c r="V60" s="244"/>
      <c r="W60" s="245"/>
      <c r="X60" s="243"/>
      <c r="Y60" s="243"/>
      <c r="Z60" s="244"/>
    </row>
    <row r="61" spans="1:26" ht="17.25" customHeight="1" x14ac:dyDescent="0.15">
      <c r="A61" s="34">
        <f>A60+1</f>
        <v>45283</v>
      </c>
      <c r="B61" s="35" t="str">
        <f t="shared" si="36"/>
        <v>土</v>
      </c>
      <c r="C61" s="245"/>
      <c r="D61" s="243"/>
      <c r="E61" s="243"/>
      <c r="F61" s="244"/>
      <c r="G61" s="245"/>
      <c r="H61" s="243"/>
      <c r="I61" s="243"/>
      <c r="J61" s="244"/>
      <c r="K61" s="245"/>
      <c r="L61" s="243"/>
      <c r="M61" s="243"/>
      <c r="N61" s="244"/>
      <c r="O61" s="245"/>
      <c r="P61" s="243"/>
      <c r="Q61" s="243"/>
      <c r="R61" s="244"/>
      <c r="S61" s="245"/>
      <c r="T61" s="243"/>
      <c r="U61" s="243"/>
      <c r="V61" s="244"/>
      <c r="W61" s="245"/>
      <c r="X61" s="243"/>
      <c r="Y61" s="243"/>
      <c r="Z61" s="244"/>
    </row>
    <row r="62" spans="1:26" ht="17.25" customHeight="1" x14ac:dyDescent="0.15">
      <c r="A62" s="34">
        <f t="shared" ref="A62:A86" si="37">A61+1</f>
        <v>45284</v>
      </c>
      <c r="B62" s="35" t="str">
        <f t="shared" si="36"/>
        <v>日</v>
      </c>
      <c r="C62" s="245"/>
      <c r="D62" s="243"/>
      <c r="E62" s="243"/>
      <c r="F62" s="244"/>
      <c r="G62" s="245"/>
      <c r="H62" s="243"/>
      <c r="I62" s="243"/>
      <c r="J62" s="244"/>
      <c r="K62" s="245"/>
      <c r="L62" s="243"/>
      <c r="M62" s="246"/>
      <c r="N62" s="247"/>
      <c r="O62" s="248"/>
      <c r="P62" s="249"/>
      <c r="Q62" s="246"/>
      <c r="R62" s="247"/>
      <c r="S62" s="248"/>
      <c r="T62" s="249"/>
      <c r="U62" s="246"/>
      <c r="V62" s="247"/>
      <c r="W62" s="248"/>
      <c r="X62" s="249"/>
      <c r="Y62" s="246"/>
      <c r="Z62" s="247"/>
    </row>
    <row r="63" spans="1:26" ht="17.25" customHeight="1" x14ac:dyDescent="0.15">
      <c r="A63" s="34">
        <f t="shared" si="37"/>
        <v>45285</v>
      </c>
      <c r="B63" s="35" t="str">
        <f t="shared" si="36"/>
        <v>月</v>
      </c>
      <c r="C63" s="245"/>
      <c r="D63" s="243"/>
      <c r="E63" s="243"/>
      <c r="F63" s="244"/>
      <c r="G63" s="245"/>
      <c r="H63" s="243"/>
      <c r="I63" s="243"/>
      <c r="J63" s="244"/>
      <c r="K63" s="245"/>
      <c r="L63" s="243"/>
      <c r="M63" s="246"/>
      <c r="N63" s="247"/>
      <c r="O63" s="248"/>
      <c r="P63" s="249"/>
      <c r="Q63" s="246"/>
      <c r="R63" s="247"/>
      <c r="S63" s="248"/>
      <c r="T63" s="249"/>
      <c r="U63" s="246"/>
      <c r="V63" s="247"/>
      <c r="W63" s="248"/>
      <c r="X63" s="249"/>
      <c r="Y63" s="246"/>
      <c r="Z63" s="247"/>
    </row>
    <row r="64" spans="1:26" ht="17.25" customHeight="1" x14ac:dyDescent="0.15">
      <c r="A64" s="34">
        <f t="shared" si="37"/>
        <v>45286</v>
      </c>
      <c r="B64" s="35" t="str">
        <f t="shared" si="36"/>
        <v>火</v>
      </c>
      <c r="C64" s="245"/>
      <c r="D64" s="243"/>
      <c r="E64" s="243"/>
      <c r="F64" s="244"/>
      <c r="G64" s="245"/>
      <c r="H64" s="243"/>
      <c r="I64" s="243"/>
      <c r="J64" s="244"/>
      <c r="K64" s="245"/>
      <c r="L64" s="243"/>
      <c r="M64" s="246"/>
      <c r="N64" s="247"/>
      <c r="O64" s="248"/>
      <c r="P64" s="249"/>
      <c r="Q64" s="246"/>
      <c r="R64" s="247"/>
      <c r="S64" s="248"/>
      <c r="T64" s="249"/>
      <c r="U64" s="246"/>
      <c r="V64" s="247"/>
      <c r="W64" s="248"/>
      <c r="X64" s="249"/>
      <c r="Y64" s="246"/>
      <c r="Z64" s="247"/>
    </row>
    <row r="65" spans="1:26" ht="17.25" customHeight="1" x14ac:dyDescent="0.15">
      <c r="A65" s="34">
        <f t="shared" si="37"/>
        <v>45287</v>
      </c>
      <c r="B65" s="35" t="str">
        <f t="shared" si="36"/>
        <v>水</v>
      </c>
      <c r="C65" s="245"/>
      <c r="D65" s="243"/>
      <c r="E65" s="243"/>
      <c r="F65" s="244"/>
      <c r="G65" s="245"/>
      <c r="H65" s="243"/>
      <c r="I65" s="243"/>
      <c r="J65" s="244"/>
      <c r="K65" s="245"/>
      <c r="L65" s="243"/>
      <c r="M65" s="246"/>
      <c r="N65" s="247"/>
      <c r="O65" s="248"/>
      <c r="P65" s="249"/>
      <c r="Q65" s="246"/>
      <c r="R65" s="247"/>
      <c r="S65" s="248"/>
      <c r="T65" s="249"/>
      <c r="U65" s="246"/>
      <c r="V65" s="247"/>
      <c r="W65" s="248"/>
      <c r="X65" s="249"/>
      <c r="Y65" s="246"/>
      <c r="Z65" s="247"/>
    </row>
    <row r="66" spans="1:26" ht="17.25" customHeight="1" x14ac:dyDescent="0.15">
      <c r="A66" s="34">
        <f t="shared" si="37"/>
        <v>45288</v>
      </c>
      <c r="B66" s="35" t="str">
        <f t="shared" si="36"/>
        <v>木</v>
      </c>
      <c r="C66" s="245"/>
      <c r="D66" s="243"/>
      <c r="E66" s="243"/>
      <c r="F66" s="244"/>
      <c r="G66" s="245"/>
      <c r="H66" s="243"/>
      <c r="I66" s="243"/>
      <c r="J66" s="244"/>
      <c r="K66" s="245"/>
      <c r="L66" s="243"/>
      <c r="M66" s="243"/>
      <c r="N66" s="244"/>
      <c r="O66" s="245"/>
      <c r="P66" s="243"/>
      <c r="Q66" s="243"/>
      <c r="R66" s="244"/>
      <c r="S66" s="245"/>
      <c r="T66" s="243"/>
      <c r="U66" s="243"/>
      <c r="V66" s="244"/>
      <c r="W66" s="245"/>
      <c r="X66" s="243"/>
      <c r="Y66" s="243"/>
      <c r="Z66" s="244"/>
    </row>
    <row r="67" spans="1:26" ht="17.25" customHeight="1" x14ac:dyDescent="0.15">
      <c r="A67" s="34">
        <f t="shared" si="37"/>
        <v>45289</v>
      </c>
      <c r="B67" s="35" t="str">
        <f t="shared" si="36"/>
        <v>金</v>
      </c>
      <c r="C67" s="245"/>
      <c r="D67" s="243"/>
      <c r="E67" s="243"/>
      <c r="F67" s="244"/>
      <c r="G67" s="245"/>
      <c r="H67" s="243"/>
      <c r="I67" s="243"/>
      <c r="J67" s="244"/>
      <c r="K67" s="245"/>
      <c r="L67" s="243"/>
      <c r="M67" s="243"/>
      <c r="N67" s="244"/>
      <c r="O67" s="245"/>
      <c r="P67" s="243"/>
      <c r="Q67" s="243"/>
      <c r="R67" s="244"/>
      <c r="S67" s="245"/>
      <c r="T67" s="243"/>
      <c r="U67" s="243"/>
      <c r="V67" s="244"/>
      <c r="W67" s="245"/>
      <c r="X67" s="243"/>
      <c r="Y67" s="243"/>
      <c r="Z67" s="244"/>
    </row>
    <row r="68" spans="1:26" ht="17.25" customHeight="1" x14ac:dyDescent="0.15">
      <c r="A68" s="34">
        <f t="shared" si="37"/>
        <v>45290</v>
      </c>
      <c r="B68" s="35" t="str">
        <f t="shared" si="36"/>
        <v>土</v>
      </c>
      <c r="C68" s="245"/>
      <c r="D68" s="243"/>
      <c r="E68" s="243"/>
      <c r="F68" s="244"/>
      <c r="G68" s="245"/>
      <c r="H68" s="243"/>
      <c r="I68" s="243"/>
      <c r="J68" s="244"/>
      <c r="K68" s="245"/>
      <c r="L68" s="243"/>
      <c r="M68" s="243"/>
      <c r="N68" s="244"/>
      <c r="O68" s="245"/>
      <c r="P68" s="243"/>
      <c r="Q68" s="243"/>
      <c r="R68" s="244"/>
      <c r="S68" s="245"/>
      <c r="T68" s="243"/>
      <c r="U68" s="243"/>
      <c r="V68" s="244"/>
      <c r="W68" s="245"/>
      <c r="X68" s="243"/>
      <c r="Y68" s="243"/>
      <c r="Z68" s="244"/>
    </row>
    <row r="69" spans="1:26" ht="17.25" customHeight="1" x14ac:dyDescent="0.15">
      <c r="A69" s="34">
        <f t="shared" si="37"/>
        <v>45291</v>
      </c>
      <c r="B69" s="35" t="str">
        <f t="shared" si="36"/>
        <v>日</v>
      </c>
      <c r="C69" s="245"/>
      <c r="D69" s="243"/>
      <c r="E69" s="243"/>
      <c r="F69" s="244"/>
      <c r="G69" s="245"/>
      <c r="H69" s="243"/>
      <c r="I69" s="243"/>
      <c r="J69" s="244"/>
      <c r="K69" s="245"/>
      <c r="L69" s="243"/>
      <c r="M69" s="243"/>
      <c r="N69" s="244"/>
      <c r="O69" s="245"/>
      <c r="P69" s="243"/>
      <c r="Q69" s="243"/>
      <c r="R69" s="244"/>
      <c r="S69" s="245"/>
      <c r="T69" s="243"/>
      <c r="U69" s="243"/>
      <c r="V69" s="244"/>
      <c r="W69" s="245"/>
      <c r="X69" s="243"/>
      <c r="Y69" s="243"/>
      <c r="Z69" s="244"/>
    </row>
    <row r="70" spans="1:26" ht="17.25" customHeight="1" x14ac:dyDescent="0.15">
      <c r="A70" s="34">
        <f t="shared" si="37"/>
        <v>45292</v>
      </c>
      <c r="B70" s="35" t="str">
        <f t="shared" si="36"/>
        <v>月</v>
      </c>
      <c r="C70" s="245"/>
      <c r="D70" s="243"/>
      <c r="E70" s="243"/>
      <c r="F70" s="244"/>
      <c r="G70" s="245"/>
      <c r="H70" s="243"/>
      <c r="I70" s="243"/>
      <c r="J70" s="244"/>
      <c r="K70" s="245"/>
      <c r="L70" s="243"/>
      <c r="M70" s="243"/>
      <c r="N70" s="244"/>
      <c r="O70" s="245"/>
      <c r="P70" s="243"/>
      <c r="Q70" s="243"/>
      <c r="R70" s="244"/>
      <c r="S70" s="245"/>
      <c r="T70" s="243"/>
      <c r="U70" s="243"/>
      <c r="V70" s="244"/>
      <c r="W70" s="245"/>
      <c r="X70" s="243"/>
      <c r="Y70" s="243"/>
      <c r="Z70" s="244"/>
    </row>
    <row r="71" spans="1:26" ht="17.25" customHeight="1" x14ac:dyDescent="0.15">
      <c r="A71" s="34">
        <f t="shared" si="37"/>
        <v>45293</v>
      </c>
      <c r="B71" s="35" t="str">
        <f t="shared" si="36"/>
        <v>火</v>
      </c>
      <c r="C71" s="245"/>
      <c r="D71" s="243"/>
      <c r="E71" s="243"/>
      <c r="F71" s="244"/>
      <c r="G71" s="245"/>
      <c r="H71" s="243"/>
      <c r="I71" s="243"/>
      <c r="J71" s="244"/>
      <c r="K71" s="245"/>
      <c r="L71" s="243"/>
      <c r="M71" s="243"/>
      <c r="N71" s="244"/>
      <c r="O71" s="245"/>
      <c r="P71" s="243"/>
      <c r="Q71" s="243"/>
      <c r="R71" s="244"/>
      <c r="S71" s="245"/>
      <c r="T71" s="243"/>
      <c r="U71" s="243"/>
      <c r="V71" s="244"/>
      <c r="W71" s="245"/>
      <c r="X71" s="243"/>
      <c r="Y71" s="243"/>
      <c r="Z71" s="244"/>
    </row>
    <row r="72" spans="1:26" ht="17.25" customHeight="1" x14ac:dyDescent="0.15">
      <c r="A72" s="34">
        <f t="shared" si="37"/>
        <v>45294</v>
      </c>
      <c r="B72" s="35" t="str">
        <f t="shared" si="36"/>
        <v>水</v>
      </c>
      <c r="C72" s="245"/>
      <c r="D72" s="243"/>
      <c r="E72" s="243"/>
      <c r="F72" s="244"/>
      <c r="G72" s="245"/>
      <c r="H72" s="243"/>
      <c r="I72" s="243"/>
      <c r="J72" s="244"/>
      <c r="K72" s="245"/>
      <c r="L72" s="243"/>
      <c r="M72" s="243"/>
      <c r="N72" s="244"/>
      <c r="O72" s="245"/>
      <c r="P72" s="243"/>
      <c r="Q72" s="243"/>
      <c r="R72" s="244"/>
      <c r="S72" s="245"/>
      <c r="T72" s="243"/>
      <c r="U72" s="243"/>
      <c r="V72" s="244"/>
      <c r="W72" s="245"/>
      <c r="X72" s="243"/>
      <c r="Y72" s="243"/>
      <c r="Z72" s="244"/>
    </row>
    <row r="73" spans="1:26" ht="17.25" customHeight="1" x14ac:dyDescent="0.15">
      <c r="A73" s="34">
        <f t="shared" si="37"/>
        <v>45295</v>
      </c>
      <c r="B73" s="35" t="str">
        <f t="shared" si="36"/>
        <v>木</v>
      </c>
      <c r="C73" s="245"/>
      <c r="D73" s="243"/>
      <c r="E73" s="243"/>
      <c r="F73" s="244"/>
      <c r="G73" s="245"/>
      <c r="H73" s="243"/>
      <c r="I73" s="243"/>
      <c r="J73" s="244"/>
      <c r="K73" s="245"/>
      <c r="L73" s="243"/>
      <c r="M73" s="243"/>
      <c r="N73" s="244"/>
      <c r="O73" s="245"/>
      <c r="P73" s="243"/>
      <c r="Q73" s="243"/>
      <c r="R73" s="244"/>
      <c r="S73" s="245"/>
      <c r="T73" s="243"/>
      <c r="U73" s="243"/>
      <c r="V73" s="244"/>
      <c r="W73" s="245"/>
      <c r="X73" s="243"/>
      <c r="Y73" s="243"/>
      <c r="Z73" s="244"/>
    </row>
    <row r="74" spans="1:26" ht="17.25" customHeight="1" x14ac:dyDescent="0.15">
      <c r="A74" s="34">
        <f t="shared" si="37"/>
        <v>45296</v>
      </c>
      <c r="B74" s="35" t="str">
        <f t="shared" si="36"/>
        <v>金</v>
      </c>
      <c r="C74" s="245"/>
      <c r="D74" s="243"/>
      <c r="E74" s="243"/>
      <c r="F74" s="244"/>
      <c r="G74" s="245"/>
      <c r="H74" s="243"/>
      <c r="I74" s="243"/>
      <c r="J74" s="244"/>
      <c r="K74" s="245"/>
      <c r="L74" s="243"/>
      <c r="M74" s="243"/>
      <c r="N74" s="244"/>
      <c r="O74" s="245"/>
      <c r="P74" s="243"/>
      <c r="Q74" s="243"/>
      <c r="R74" s="244"/>
      <c r="S74" s="245"/>
      <c r="T74" s="243"/>
      <c r="U74" s="243"/>
      <c r="V74" s="244"/>
      <c r="W74" s="245"/>
      <c r="X74" s="243"/>
      <c r="Y74" s="243"/>
      <c r="Z74" s="244"/>
    </row>
    <row r="75" spans="1:26" ht="17.25" customHeight="1" x14ac:dyDescent="0.15">
      <c r="A75" s="34">
        <f t="shared" si="37"/>
        <v>45297</v>
      </c>
      <c r="B75" s="35" t="str">
        <f t="shared" si="36"/>
        <v>土</v>
      </c>
      <c r="C75" s="245"/>
      <c r="D75" s="243"/>
      <c r="E75" s="243"/>
      <c r="F75" s="244"/>
      <c r="G75" s="245"/>
      <c r="H75" s="243"/>
      <c r="I75" s="243"/>
      <c r="J75" s="244"/>
      <c r="K75" s="245"/>
      <c r="L75" s="243"/>
      <c r="M75" s="243"/>
      <c r="N75" s="244"/>
      <c r="O75" s="245"/>
      <c r="P75" s="243"/>
      <c r="Q75" s="243"/>
      <c r="R75" s="244"/>
      <c r="S75" s="245"/>
      <c r="T75" s="243"/>
      <c r="U75" s="243"/>
      <c r="V75" s="244"/>
      <c r="W75" s="245"/>
      <c r="X75" s="243"/>
      <c r="Y75" s="243"/>
      <c r="Z75" s="244"/>
    </row>
    <row r="76" spans="1:26" ht="17.25" customHeight="1" x14ac:dyDescent="0.15">
      <c r="A76" s="34">
        <f t="shared" si="37"/>
        <v>45298</v>
      </c>
      <c r="B76" s="35" t="str">
        <f t="shared" si="36"/>
        <v>日</v>
      </c>
      <c r="C76" s="245"/>
      <c r="D76" s="243"/>
      <c r="E76" s="243"/>
      <c r="F76" s="244"/>
      <c r="G76" s="245"/>
      <c r="H76" s="243"/>
      <c r="I76" s="243"/>
      <c r="J76" s="244"/>
      <c r="K76" s="245"/>
      <c r="L76" s="243"/>
      <c r="M76" s="243"/>
      <c r="N76" s="244"/>
      <c r="O76" s="245"/>
      <c r="P76" s="243"/>
      <c r="Q76" s="243"/>
      <c r="R76" s="244"/>
      <c r="S76" s="245"/>
      <c r="T76" s="243"/>
      <c r="U76" s="243"/>
      <c r="V76" s="244"/>
      <c r="W76" s="245"/>
      <c r="X76" s="243"/>
      <c r="Y76" s="243"/>
      <c r="Z76" s="244"/>
    </row>
    <row r="77" spans="1:26" ht="17.25" customHeight="1" x14ac:dyDescent="0.15">
      <c r="A77" s="34">
        <f t="shared" si="37"/>
        <v>45299</v>
      </c>
      <c r="B77" s="35" t="str">
        <f t="shared" si="36"/>
        <v>月</v>
      </c>
      <c r="C77" s="245"/>
      <c r="D77" s="243"/>
      <c r="E77" s="243"/>
      <c r="F77" s="244"/>
      <c r="G77" s="245"/>
      <c r="H77" s="243"/>
      <c r="I77" s="243"/>
      <c r="J77" s="244"/>
      <c r="K77" s="245"/>
      <c r="L77" s="243"/>
      <c r="M77" s="243"/>
      <c r="N77" s="244"/>
      <c r="O77" s="245"/>
      <c r="P77" s="243"/>
      <c r="Q77" s="243"/>
      <c r="R77" s="244"/>
      <c r="S77" s="245"/>
      <c r="T77" s="243"/>
      <c r="U77" s="243"/>
      <c r="V77" s="244"/>
      <c r="W77" s="245"/>
      <c r="X77" s="243"/>
      <c r="Y77" s="243"/>
      <c r="Z77" s="244"/>
    </row>
    <row r="78" spans="1:26" ht="17.25" customHeight="1" x14ac:dyDescent="0.15">
      <c r="A78" s="34">
        <f t="shared" si="37"/>
        <v>45300</v>
      </c>
      <c r="B78" s="35" t="str">
        <f t="shared" si="36"/>
        <v>火</v>
      </c>
      <c r="C78" s="245"/>
      <c r="D78" s="243"/>
      <c r="E78" s="243"/>
      <c r="F78" s="244"/>
      <c r="G78" s="245"/>
      <c r="H78" s="243"/>
      <c r="I78" s="243"/>
      <c r="J78" s="244"/>
      <c r="K78" s="245"/>
      <c r="L78" s="243"/>
      <c r="M78" s="243"/>
      <c r="N78" s="244"/>
      <c r="O78" s="245"/>
      <c r="P78" s="243"/>
      <c r="Q78" s="243"/>
      <c r="R78" s="244"/>
      <c r="S78" s="245"/>
      <c r="T78" s="243"/>
      <c r="U78" s="243"/>
      <c r="V78" s="244"/>
      <c r="W78" s="245"/>
      <c r="X78" s="243"/>
      <c r="Y78" s="243"/>
      <c r="Z78" s="244"/>
    </row>
    <row r="79" spans="1:26" ht="17.25" customHeight="1" x14ac:dyDescent="0.15">
      <c r="A79" s="34">
        <f t="shared" si="37"/>
        <v>45301</v>
      </c>
      <c r="B79" s="35" t="str">
        <f t="shared" si="36"/>
        <v>水</v>
      </c>
      <c r="C79" s="245"/>
      <c r="D79" s="243"/>
      <c r="E79" s="243"/>
      <c r="F79" s="244"/>
      <c r="G79" s="245"/>
      <c r="H79" s="243"/>
      <c r="I79" s="243"/>
      <c r="J79" s="244"/>
      <c r="K79" s="245"/>
      <c r="L79" s="243"/>
      <c r="M79" s="243"/>
      <c r="N79" s="244"/>
      <c r="O79" s="245"/>
      <c r="P79" s="243"/>
      <c r="Q79" s="243"/>
      <c r="R79" s="244"/>
      <c r="S79" s="245"/>
      <c r="T79" s="243"/>
      <c r="U79" s="243"/>
      <c r="V79" s="244"/>
      <c r="W79" s="245"/>
      <c r="X79" s="243"/>
      <c r="Y79" s="243"/>
      <c r="Z79" s="244"/>
    </row>
    <row r="80" spans="1:26" ht="17.25" customHeight="1" x14ac:dyDescent="0.15">
      <c r="A80" s="34">
        <f t="shared" si="37"/>
        <v>45302</v>
      </c>
      <c r="B80" s="35" t="str">
        <f t="shared" si="36"/>
        <v>木</v>
      </c>
      <c r="C80" s="245"/>
      <c r="D80" s="243"/>
      <c r="E80" s="243"/>
      <c r="F80" s="244"/>
      <c r="G80" s="245"/>
      <c r="H80" s="243"/>
      <c r="I80" s="243"/>
      <c r="J80" s="244"/>
      <c r="K80" s="245"/>
      <c r="L80" s="243"/>
      <c r="M80" s="243"/>
      <c r="N80" s="244"/>
      <c r="O80" s="245"/>
      <c r="P80" s="243"/>
      <c r="Q80" s="243"/>
      <c r="R80" s="244"/>
      <c r="S80" s="245"/>
      <c r="T80" s="243"/>
      <c r="U80" s="243"/>
      <c r="V80" s="244"/>
      <c r="W80" s="245"/>
      <c r="X80" s="243"/>
      <c r="Y80" s="243"/>
      <c r="Z80" s="244"/>
    </row>
    <row r="81" spans="1:26" ht="17.25" customHeight="1" x14ac:dyDescent="0.15">
      <c r="A81" s="34">
        <f t="shared" si="37"/>
        <v>45303</v>
      </c>
      <c r="B81" s="35" t="str">
        <f t="shared" si="36"/>
        <v>金</v>
      </c>
      <c r="C81" s="245"/>
      <c r="D81" s="243"/>
      <c r="E81" s="243"/>
      <c r="F81" s="244"/>
      <c r="G81" s="245"/>
      <c r="H81" s="243"/>
      <c r="I81" s="243"/>
      <c r="J81" s="244"/>
      <c r="K81" s="245"/>
      <c r="L81" s="243"/>
      <c r="M81" s="243"/>
      <c r="N81" s="244"/>
      <c r="O81" s="245"/>
      <c r="P81" s="243"/>
      <c r="Q81" s="243"/>
      <c r="R81" s="244"/>
      <c r="S81" s="245"/>
      <c r="T81" s="243"/>
      <c r="U81" s="243"/>
      <c r="V81" s="244"/>
      <c r="W81" s="245"/>
      <c r="X81" s="243"/>
      <c r="Y81" s="243"/>
      <c r="Z81" s="244"/>
    </row>
    <row r="82" spans="1:26" ht="17.25" customHeight="1" x14ac:dyDescent="0.15">
      <c r="A82" s="34">
        <f t="shared" si="37"/>
        <v>45304</v>
      </c>
      <c r="B82" s="35" t="str">
        <f t="shared" si="36"/>
        <v>土</v>
      </c>
      <c r="C82" s="245"/>
      <c r="D82" s="243"/>
      <c r="E82" s="243"/>
      <c r="F82" s="244"/>
      <c r="G82" s="245"/>
      <c r="H82" s="243"/>
      <c r="I82" s="243"/>
      <c r="J82" s="244"/>
      <c r="K82" s="245"/>
      <c r="L82" s="243"/>
      <c r="M82" s="243"/>
      <c r="N82" s="244"/>
      <c r="O82" s="245"/>
      <c r="P82" s="243"/>
      <c r="Q82" s="243"/>
      <c r="R82" s="244"/>
      <c r="S82" s="245"/>
      <c r="T82" s="243"/>
      <c r="U82" s="243"/>
      <c r="V82" s="244"/>
      <c r="W82" s="245"/>
      <c r="X82" s="243"/>
      <c r="Y82" s="243"/>
      <c r="Z82" s="244"/>
    </row>
    <row r="83" spans="1:26" ht="17.25" customHeight="1" x14ac:dyDescent="0.15">
      <c r="A83" s="34">
        <f t="shared" si="37"/>
        <v>45305</v>
      </c>
      <c r="B83" s="35" t="str">
        <f t="shared" si="36"/>
        <v>日</v>
      </c>
      <c r="C83" s="245"/>
      <c r="D83" s="243"/>
      <c r="E83" s="243"/>
      <c r="F83" s="244"/>
      <c r="G83" s="245"/>
      <c r="H83" s="243"/>
      <c r="I83" s="243"/>
      <c r="J83" s="244"/>
      <c r="K83" s="245"/>
      <c r="L83" s="243"/>
      <c r="M83" s="243"/>
      <c r="N83" s="244"/>
      <c r="O83" s="245"/>
      <c r="P83" s="243"/>
      <c r="Q83" s="243"/>
      <c r="R83" s="244"/>
      <c r="S83" s="245"/>
      <c r="T83" s="243"/>
      <c r="U83" s="243"/>
      <c r="V83" s="244"/>
      <c r="W83" s="245"/>
      <c r="X83" s="243"/>
      <c r="Y83" s="243"/>
      <c r="Z83" s="244"/>
    </row>
    <row r="84" spans="1:26" ht="17.25" customHeight="1" x14ac:dyDescent="0.15">
      <c r="A84" s="34">
        <f t="shared" si="37"/>
        <v>45306</v>
      </c>
      <c r="B84" s="35" t="str">
        <f t="shared" si="36"/>
        <v>月</v>
      </c>
      <c r="C84" s="245"/>
      <c r="D84" s="243"/>
      <c r="E84" s="243"/>
      <c r="F84" s="244"/>
      <c r="G84" s="245"/>
      <c r="H84" s="243"/>
      <c r="I84" s="243"/>
      <c r="J84" s="244"/>
      <c r="K84" s="245"/>
      <c r="L84" s="243"/>
      <c r="M84" s="243"/>
      <c r="N84" s="244"/>
      <c r="O84" s="245"/>
      <c r="P84" s="243"/>
      <c r="Q84" s="243"/>
      <c r="R84" s="244"/>
      <c r="S84" s="245"/>
      <c r="T84" s="243"/>
      <c r="U84" s="243"/>
      <c r="V84" s="244"/>
      <c r="W84" s="245"/>
      <c r="X84" s="243"/>
      <c r="Y84" s="243"/>
      <c r="Z84" s="244"/>
    </row>
    <row r="85" spans="1:26" ht="17.25" customHeight="1" x14ac:dyDescent="0.15">
      <c r="A85" s="34">
        <f t="shared" si="37"/>
        <v>45307</v>
      </c>
      <c r="B85" s="35" t="str">
        <f t="shared" si="36"/>
        <v>火</v>
      </c>
      <c r="C85" s="245"/>
      <c r="D85" s="243"/>
      <c r="E85" s="243"/>
      <c r="F85" s="244"/>
      <c r="G85" s="245"/>
      <c r="H85" s="243"/>
      <c r="I85" s="243"/>
      <c r="J85" s="244"/>
      <c r="K85" s="245"/>
      <c r="L85" s="243"/>
      <c r="M85" s="243"/>
      <c r="N85" s="244"/>
      <c r="O85" s="245"/>
      <c r="P85" s="243"/>
      <c r="Q85" s="243"/>
      <c r="R85" s="244"/>
      <c r="S85" s="245"/>
      <c r="T85" s="243"/>
      <c r="U85" s="243"/>
      <c r="V85" s="244"/>
      <c r="W85" s="245"/>
      <c r="X85" s="243"/>
      <c r="Y85" s="243"/>
      <c r="Z85" s="244"/>
    </row>
    <row r="86" spans="1:26" ht="17.25" customHeight="1" x14ac:dyDescent="0.15">
      <c r="A86" s="34">
        <f t="shared" si="37"/>
        <v>45308</v>
      </c>
      <c r="B86" s="35" t="str">
        <f t="shared" si="36"/>
        <v>水</v>
      </c>
      <c r="C86" s="245"/>
      <c r="D86" s="243"/>
      <c r="E86" s="243"/>
      <c r="F86" s="244"/>
      <c r="G86" s="245"/>
      <c r="H86" s="243"/>
      <c r="I86" s="243"/>
      <c r="J86" s="244"/>
      <c r="K86" s="245"/>
      <c r="L86" s="243"/>
      <c r="M86" s="243"/>
      <c r="N86" s="244"/>
      <c r="O86" s="245"/>
      <c r="P86" s="243"/>
      <c r="Q86" s="243"/>
      <c r="R86" s="244"/>
      <c r="S86" s="245"/>
      <c r="T86" s="243"/>
      <c r="U86" s="243"/>
      <c r="V86" s="244"/>
      <c r="W86" s="245"/>
      <c r="X86" s="243"/>
      <c r="Y86" s="243"/>
      <c r="Z86" s="244"/>
    </row>
    <row r="87" spans="1:26" ht="17.25" customHeight="1" x14ac:dyDescent="0.15">
      <c r="A87" s="34">
        <f>IF($P$1&gt;19,"",A86+1)</f>
        <v>45309</v>
      </c>
      <c r="B87" s="35" t="str">
        <f t="shared" si="36"/>
        <v>木</v>
      </c>
      <c r="C87" s="245"/>
      <c r="D87" s="243"/>
      <c r="E87" s="243"/>
      <c r="F87" s="244"/>
      <c r="G87" s="245"/>
      <c r="H87" s="243"/>
      <c r="I87" s="243"/>
      <c r="J87" s="244"/>
      <c r="K87" s="245"/>
      <c r="L87" s="243"/>
      <c r="M87" s="243"/>
      <c r="N87" s="244"/>
      <c r="O87" s="245"/>
      <c r="P87" s="243"/>
      <c r="Q87" s="243"/>
      <c r="R87" s="244"/>
      <c r="S87" s="245"/>
      <c r="T87" s="243"/>
      <c r="U87" s="243"/>
      <c r="V87" s="244"/>
      <c r="W87" s="245"/>
      <c r="X87" s="243"/>
      <c r="Y87" s="243"/>
      <c r="Z87" s="244"/>
    </row>
    <row r="88" spans="1:26" ht="17.25" customHeight="1" x14ac:dyDescent="0.15">
      <c r="A88" s="34">
        <f>IF($P$1&gt;18,"",A87+1)</f>
        <v>45310</v>
      </c>
      <c r="B88" s="35" t="str">
        <f t="shared" si="36"/>
        <v>金</v>
      </c>
      <c r="C88" s="245"/>
      <c r="D88" s="243"/>
      <c r="E88" s="243"/>
      <c r="F88" s="244"/>
      <c r="G88" s="245"/>
      <c r="H88" s="243"/>
      <c r="I88" s="243"/>
      <c r="J88" s="244"/>
      <c r="K88" s="245"/>
      <c r="L88" s="243"/>
      <c r="M88" s="243"/>
      <c r="N88" s="244"/>
      <c r="O88" s="245"/>
      <c r="P88" s="243"/>
      <c r="Q88" s="243"/>
      <c r="R88" s="244"/>
      <c r="S88" s="245"/>
      <c r="T88" s="243"/>
      <c r="U88" s="243"/>
      <c r="V88" s="244"/>
      <c r="W88" s="245"/>
      <c r="X88" s="243"/>
      <c r="Y88" s="243"/>
      <c r="Z88" s="244"/>
    </row>
    <row r="89" spans="1:26" ht="17.25" customHeight="1" x14ac:dyDescent="0.15">
      <c r="A89" s="36">
        <f>IF($P$1&gt;17,"",A88+1)</f>
        <v>45311</v>
      </c>
      <c r="B89" s="37" t="str">
        <f t="shared" si="36"/>
        <v>土</v>
      </c>
      <c r="C89" s="231"/>
      <c r="D89" s="232"/>
      <c r="E89" s="232"/>
      <c r="F89" s="233"/>
      <c r="G89" s="231"/>
      <c r="H89" s="232"/>
      <c r="I89" s="232"/>
      <c r="J89" s="233"/>
      <c r="K89" s="231"/>
      <c r="L89" s="232"/>
      <c r="M89" s="232"/>
      <c r="N89" s="233"/>
      <c r="O89" s="231"/>
      <c r="P89" s="232"/>
      <c r="Q89" s="232"/>
      <c r="R89" s="233"/>
      <c r="S89" s="231"/>
      <c r="T89" s="232"/>
      <c r="U89" s="232"/>
      <c r="V89" s="233"/>
      <c r="W89" s="231"/>
      <c r="X89" s="232"/>
      <c r="Y89" s="232"/>
      <c r="Z89" s="233"/>
    </row>
    <row r="90" spans="1:26" ht="17.25" customHeight="1" x14ac:dyDescent="0.15">
      <c r="A90" s="80" t="s">
        <v>34</v>
      </c>
      <c r="B90" s="80"/>
      <c r="C90" s="237">
        <f>SUM(C59:D89)</f>
        <v>0</v>
      </c>
      <c r="D90" s="238"/>
      <c r="E90" s="241">
        <f>SUM(E59:F89)</f>
        <v>0</v>
      </c>
      <c r="F90" s="242"/>
      <c r="G90" s="237">
        <f t="shared" ref="G90" si="38">SUM(G59:H89)</f>
        <v>0</v>
      </c>
      <c r="H90" s="238"/>
      <c r="I90" s="241">
        <f t="shared" ref="I90" si="39">SUM(I59:J89)</f>
        <v>0</v>
      </c>
      <c r="J90" s="242"/>
      <c r="K90" s="237">
        <f t="shared" ref="K90" si="40">SUM(K59:L89)</f>
        <v>0</v>
      </c>
      <c r="L90" s="238"/>
      <c r="M90" s="241">
        <f t="shared" ref="M90" si="41">SUM(M59:N89)</f>
        <v>0</v>
      </c>
      <c r="N90" s="242"/>
      <c r="O90" s="237">
        <f t="shared" ref="O90" si="42">SUM(O59:P89)</f>
        <v>0</v>
      </c>
      <c r="P90" s="238"/>
      <c r="Q90" s="241">
        <f t="shared" ref="Q90" si="43">SUM(Q59:R89)</f>
        <v>0</v>
      </c>
      <c r="R90" s="242"/>
      <c r="S90" s="237">
        <f t="shared" ref="S90" si="44">SUM(S59:T89)</f>
        <v>0</v>
      </c>
      <c r="T90" s="238"/>
      <c r="U90" s="241">
        <f t="shared" ref="U90" si="45">SUM(U59:V89)</f>
        <v>0</v>
      </c>
      <c r="V90" s="242"/>
      <c r="W90" s="237">
        <f t="shared" ref="W90" si="46">SUM(W59:X89)</f>
        <v>0</v>
      </c>
      <c r="X90" s="238"/>
      <c r="Y90" s="241">
        <f t="shared" ref="Y90" si="47">SUM(Y59:Z89)</f>
        <v>0</v>
      </c>
      <c r="Z90" s="242"/>
    </row>
    <row r="91" spans="1:26" ht="17.25" customHeight="1" x14ac:dyDescent="0.15">
      <c r="A91" s="116" t="s">
        <v>35</v>
      </c>
      <c r="B91" s="116"/>
      <c r="C91" s="228"/>
      <c r="D91" s="229"/>
      <c r="E91" s="229"/>
      <c r="F91" s="230"/>
      <c r="G91" s="228"/>
      <c r="H91" s="229"/>
      <c r="I91" s="229"/>
      <c r="J91" s="230"/>
      <c r="K91" s="228"/>
      <c r="L91" s="229"/>
      <c r="M91" s="229"/>
      <c r="N91" s="230"/>
      <c r="O91" s="228"/>
      <c r="P91" s="229"/>
      <c r="Q91" s="229"/>
      <c r="R91" s="230"/>
      <c r="S91" s="228"/>
      <c r="T91" s="229"/>
      <c r="U91" s="229"/>
      <c r="V91" s="230"/>
      <c r="W91" s="228"/>
      <c r="X91" s="229"/>
      <c r="Y91" s="229"/>
      <c r="Z91" s="230"/>
    </row>
    <row r="92" spans="1:26" ht="17.25" customHeight="1" x14ac:dyDescent="0.15">
      <c r="A92" s="116" t="s">
        <v>36</v>
      </c>
      <c r="B92" s="116"/>
      <c r="C92" s="235">
        <f>ROUND(C90*C91,0)</f>
        <v>0</v>
      </c>
      <c r="D92" s="236"/>
      <c r="E92" s="234">
        <f>ROUND(E90*E91,0)</f>
        <v>0</v>
      </c>
      <c r="F92" s="235"/>
      <c r="G92" s="235">
        <f t="shared" ref="G92" si="48">ROUND(G90*G91,0)</f>
        <v>0</v>
      </c>
      <c r="H92" s="236"/>
      <c r="I92" s="234">
        <f t="shared" ref="I92" si="49">ROUND(I90*I91,0)</f>
        <v>0</v>
      </c>
      <c r="J92" s="235"/>
      <c r="K92" s="235">
        <f t="shared" ref="K92" si="50">ROUND(K90*K91,0)</f>
        <v>0</v>
      </c>
      <c r="L92" s="236"/>
      <c r="M92" s="234">
        <f t="shared" ref="M92" si="51">ROUND(M90*M91,0)</f>
        <v>0</v>
      </c>
      <c r="N92" s="235"/>
      <c r="O92" s="235">
        <f t="shared" ref="O92" si="52">ROUND(O90*O91,0)</f>
        <v>0</v>
      </c>
      <c r="P92" s="236"/>
      <c r="Q92" s="234">
        <f t="shared" ref="Q92" si="53">ROUND(Q90*Q91,0)</f>
        <v>0</v>
      </c>
      <c r="R92" s="235"/>
      <c r="S92" s="235">
        <f t="shared" ref="S92" si="54">ROUND(S90*S91,0)</f>
        <v>0</v>
      </c>
      <c r="T92" s="236"/>
      <c r="U92" s="234">
        <f t="shared" ref="U92" si="55">ROUND(U90*U91,0)</f>
        <v>0</v>
      </c>
      <c r="V92" s="235"/>
      <c r="W92" s="235">
        <f t="shared" ref="W92" si="56">ROUND(W90*W91,0)</f>
        <v>0</v>
      </c>
      <c r="X92" s="236"/>
      <c r="Y92" s="234">
        <f t="shared" ref="Y92" si="57">ROUND(Y90*Y91,0)</f>
        <v>0</v>
      </c>
      <c r="Z92" s="235"/>
    </row>
    <row r="93" spans="1:26" ht="17.25" customHeight="1" x14ac:dyDescent="0.15">
      <c r="A93" s="116" t="s">
        <v>37</v>
      </c>
      <c r="B93" s="116"/>
      <c r="C93" s="239">
        <f>ROUND(SUM(C92:F92),0)</f>
        <v>0</v>
      </c>
      <c r="D93" s="239"/>
      <c r="E93" s="239"/>
      <c r="F93" s="239"/>
      <c r="G93" s="239">
        <f t="shared" ref="G93" si="58">ROUND(SUM(G92:J92),0)</f>
        <v>0</v>
      </c>
      <c r="H93" s="239"/>
      <c r="I93" s="239"/>
      <c r="J93" s="239"/>
      <c r="K93" s="239">
        <f t="shared" ref="K93" si="59">ROUND(SUM(K92:N92),0)</f>
        <v>0</v>
      </c>
      <c r="L93" s="239"/>
      <c r="M93" s="239"/>
      <c r="N93" s="239"/>
      <c r="O93" s="239">
        <f t="shared" ref="O93" si="60">ROUND(SUM(O92:R92),0)</f>
        <v>0</v>
      </c>
      <c r="P93" s="239"/>
      <c r="Q93" s="239"/>
      <c r="R93" s="239"/>
      <c r="S93" s="239">
        <f t="shared" ref="S93" si="61">ROUND(SUM(S92:V92),0)</f>
        <v>0</v>
      </c>
      <c r="T93" s="239"/>
      <c r="U93" s="239"/>
      <c r="V93" s="239"/>
      <c r="W93" s="239">
        <f t="shared" ref="W93" si="62">ROUND(SUM(W92:Z92),0)</f>
        <v>0</v>
      </c>
      <c r="X93" s="239"/>
      <c r="Y93" s="239"/>
      <c r="Z93" s="239"/>
    </row>
    <row r="94" spans="1:26" ht="17.25" customHeight="1" x14ac:dyDescent="0.1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7.25" customHeight="1" x14ac:dyDescent="0.15">
      <c r="A95" s="217" t="s">
        <v>64</v>
      </c>
      <c r="B95" s="217"/>
      <c r="C95" s="217"/>
      <c r="D95" s="217"/>
      <c r="E95" s="217"/>
      <c r="F95" s="217"/>
      <c r="G95" s="217"/>
      <c r="H95" s="217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7.25" customHeight="1" x14ac:dyDescent="0.1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7.25" customHeight="1" x14ac:dyDescent="0.15">
      <c r="A97" s="85" t="s">
        <v>19</v>
      </c>
      <c r="B97" s="85"/>
      <c r="C97" s="85" t="s">
        <v>27</v>
      </c>
      <c r="D97" s="85"/>
      <c r="E97" s="85" t="s">
        <v>28</v>
      </c>
      <c r="F97" s="85"/>
      <c r="G97" s="85" t="s">
        <v>27</v>
      </c>
      <c r="H97" s="85"/>
      <c r="I97" s="85" t="s">
        <v>28</v>
      </c>
      <c r="J97" s="85"/>
      <c r="K97" s="85" t="s">
        <v>27</v>
      </c>
      <c r="L97" s="85"/>
      <c r="M97" s="85" t="s">
        <v>28</v>
      </c>
      <c r="N97" s="85"/>
      <c r="O97" s="85" t="s">
        <v>27</v>
      </c>
      <c r="P97" s="85"/>
      <c r="Q97" s="85" t="s">
        <v>28</v>
      </c>
      <c r="R97" s="85"/>
      <c r="S97" s="85" t="s">
        <v>27</v>
      </c>
      <c r="T97" s="85"/>
      <c r="U97" s="85" t="s">
        <v>28</v>
      </c>
      <c r="V97" s="85"/>
      <c r="W97" s="85" t="s">
        <v>27</v>
      </c>
      <c r="X97" s="85"/>
      <c r="Y97" s="85" t="s">
        <v>28</v>
      </c>
      <c r="Z97" s="85"/>
    </row>
    <row r="98" spans="1:26" ht="17.25" customHeight="1" x14ac:dyDescent="0.15">
      <c r="A98" s="223" t="s">
        <v>39</v>
      </c>
      <c r="B98" s="223"/>
      <c r="C98" s="227">
        <f>ROUND(E98/(1+請求書表紙!$AH$54/100),0)</f>
        <v>0</v>
      </c>
      <c r="D98" s="227"/>
      <c r="E98" s="226"/>
      <c r="F98" s="226"/>
      <c r="G98" s="227">
        <f>ROUND(I98/(1+請求書表紙!$AH$54/100),0)</f>
        <v>0</v>
      </c>
      <c r="H98" s="227"/>
      <c r="I98" s="226"/>
      <c r="J98" s="226"/>
      <c r="K98" s="227">
        <f>ROUND(M98/(1+請求書表紙!$AH$54/100),0)</f>
        <v>0</v>
      </c>
      <c r="L98" s="227"/>
      <c r="M98" s="226"/>
      <c r="N98" s="226"/>
      <c r="O98" s="227">
        <f>ROUND(Q98/(1+請求書表紙!$AH$54/100),0)</f>
        <v>0</v>
      </c>
      <c r="P98" s="227"/>
      <c r="Q98" s="226"/>
      <c r="R98" s="226"/>
      <c r="S98" s="227">
        <f>ROUND(U98/(1+請求書表紙!$AH$54/100),0)</f>
        <v>0</v>
      </c>
      <c r="T98" s="227"/>
      <c r="U98" s="226"/>
      <c r="V98" s="226"/>
      <c r="W98" s="227">
        <f>ROUND(Y98/(1+請求書表紙!$AH$54/100),0)</f>
        <v>0</v>
      </c>
      <c r="X98" s="227"/>
      <c r="Y98" s="226"/>
      <c r="Z98" s="226"/>
    </row>
    <row r="99" spans="1:26" ht="17.25" customHeight="1" x14ac:dyDescent="0.15">
      <c r="A99" s="221" t="s">
        <v>38</v>
      </c>
      <c r="B99" s="221"/>
      <c r="C99" s="222">
        <f>ROUND(E99/(1+請求書表紙!$AH$54/100),0)</f>
        <v>0</v>
      </c>
      <c r="D99" s="222"/>
      <c r="E99" s="220"/>
      <c r="F99" s="220"/>
      <c r="G99" s="222">
        <f>ROUND(I99/(1+請求書表紙!$AH$54/100),0)</f>
        <v>0</v>
      </c>
      <c r="H99" s="222"/>
      <c r="I99" s="220"/>
      <c r="J99" s="220"/>
      <c r="K99" s="222">
        <f>ROUND(M99/(1+請求書表紙!$AH$54/100),0)</f>
        <v>0</v>
      </c>
      <c r="L99" s="222"/>
      <c r="M99" s="220"/>
      <c r="N99" s="220"/>
      <c r="O99" s="222">
        <f>ROUND(Q99/(1+請求書表紙!$AH$54/100),0)</f>
        <v>0</v>
      </c>
      <c r="P99" s="222"/>
      <c r="Q99" s="220"/>
      <c r="R99" s="220"/>
      <c r="S99" s="222">
        <f>ROUND(U99/(1+請求書表紙!$AH$54/100),0)</f>
        <v>0</v>
      </c>
      <c r="T99" s="222"/>
      <c r="U99" s="220"/>
      <c r="V99" s="220"/>
      <c r="W99" s="222">
        <f>ROUND(Y99/(1+請求書表紙!$AH$54/100),0)</f>
        <v>0</v>
      </c>
      <c r="X99" s="222"/>
      <c r="Y99" s="220"/>
      <c r="Z99" s="220"/>
    </row>
    <row r="100" spans="1:26" ht="17.25" customHeight="1" x14ac:dyDescent="0.15">
      <c r="A100" s="221"/>
      <c r="B100" s="221"/>
      <c r="C100" s="222">
        <f>ROUND(E100/(1+請求書表紙!$AH$54/100),0)</f>
        <v>0</v>
      </c>
      <c r="D100" s="222"/>
      <c r="E100" s="220"/>
      <c r="F100" s="220"/>
      <c r="G100" s="222">
        <f>ROUND(I100/(1+請求書表紙!$AH$54/100),0)</f>
        <v>0</v>
      </c>
      <c r="H100" s="222"/>
      <c r="I100" s="220"/>
      <c r="J100" s="220"/>
      <c r="K100" s="222">
        <f>ROUND(M100/(1+請求書表紙!$AH$54/100),0)</f>
        <v>0</v>
      </c>
      <c r="L100" s="222"/>
      <c r="M100" s="220"/>
      <c r="N100" s="220"/>
      <c r="O100" s="222">
        <f>ROUND(Q100/(1+請求書表紙!$AH$54/100),0)</f>
        <v>0</v>
      </c>
      <c r="P100" s="222"/>
      <c r="Q100" s="220"/>
      <c r="R100" s="220"/>
      <c r="S100" s="222">
        <f>ROUND(U100/(1+請求書表紙!$AH$54/100),0)</f>
        <v>0</v>
      </c>
      <c r="T100" s="222"/>
      <c r="U100" s="220"/>
      <c r="V100" s="220"/>
      <c r="W100" s="222">
        <f>ROUND(Y100/(1+請求書表紙!$AH$54/100),0)</f>
        <v>0</v>
      </c>
      <c r="X100" s="222"/>
      <c r="Y100" s="220"/>
      <c r="Z100" s="220"/>
    </row>
    <row r="101" spans="1:26" ht="17.25" customHeight="1" x14ac:dyDescent="0.15">
      <c r="A101" s="221"/>
      <c r="B101" s="221"/>
      <c r="C101" s="222">
        <f>ROUND(E101/(1+請求書表紙!$AH$54/100),0)</f>
        <v>0</v>
      </c>
      <c r="D101" s="222"/>
      <c r="E101" s="220"/>
      <c r="F101" s="220"/>
      <c r="G101" s="222">
        <f>ROUND(I101/(1+請求書表紙!$AH$54/100),0)</f>
        <v>0</v>
      </c>
      <c r="H101" s="222"/>
      <c r="I101" s="220"/>
      <c r="J101" s="220"/>
      <c r="K101" s="222">
        <f>ROUND(M101/(1+請求書表紙!$AH$54/100),0)</f>
        <v>0</v>
      </c>
      <c r="L101" s="222"/>
      <c r="M101" s="220"/>
      <c r="N101" s="220"/>
      <c r="O101" s="222">
        <f>ROUND(Q101/(1+請求書表紙!$AH$54/100),0)</f>
        <v>0</v>
      </c>
      <c r="P101" s="222"/>
      <c r="Q101" s="220"/>
      <c r="R101" s="220"/>
      <c r="S101" s="222">
        <f>ROUND(U101/(1+請求書表紙!$AH$54/100),0)</f>
        <v>0</v>
      </c>
      <c r="T101" s="222"/>
      <c r="U101" s="220"/>
      <c r="V101" s="220"/>
      <c r="W101" s="222">
        <f>ROUND(Y101/(1+請求書表紙!$AH$54/100),0)</f>
        <v>0</v>
      </c>
      <c r="X101" s="222"/>
      <c r="Y101" s="220"/>
      <c r="Z101" s="220"/>
    </row>
    <row r="102" spans="1:26" ht="17.25" customHeight="1" x14ac:dyDescent="0.15">
      <c r="A102" s="240"/>
      <c r="B102" s="240"/>
      <c r="C102" s="219">
        <f>ROUND(E102/(1+請求書表紙!$AH$54/100),0)</f>
        <v>0</v>
      </c>
      <c r="D102" s="219"/>
      <c r="E102" s="218"/>
      <c r="F102" s="218"/>
      <c r="G102" s="219">
        <f>ROUND(I102/(1+請求書表紙!$AH$54/100),0)</f>
        <v>0</v>
      </c>
      <c r="H102" s="219"/>
      <c r="I102" s="218"/>
      <c r="J102" s="218"/>
      <c r="K102" s="219">
        <f>ROUND(M102/(1+請求書表紙!$AH$54/100),0)</f>
        <v>0</v>
      </c>
      <c r="L102" s="219"/>
      <c r="M102" s="218"/>
      <c r="N102" s="218"/>
      <c r="O102" s="219">
        <f>ROUND(Q102/(1+請求書表紙!$AH$54/100),0)</f>
        <v>0</v>
      </c>
      <c r="P102" s="219"/>
      <c r="Q102" s="218"/>
      <c r="R102" s="218"/>
      <c r="S102" s="219">
        <f>ROUND(U102/(1+請求書表紙!$AH$54/100),0)</f>
        <v>0</v>
      </c>
      <c r="T102" s="219"/>
      <c r="U102" s="218"/>
      <c r="V102" s="218"/>
      <c r="W102" s="219">
        <f>ROUND(Y102/(1+請求書表紙!$AH$54/100),0)</f>
        <v>0</v>
      </c>
      <c r="X102" s="219"/>
      <c r="Y102" s="218"/>
      <c r="Z102" s="218"/>
    </row>
    <row r="103" spans="1:26" ht="17.25" customHeight="1" x14ac:dyDescent="0.15">
      <c r="A103" s="80" t="s">
        <v>29</v>
      </c>
      <c r="B103" s="80"/>
      <c r="C103" s="225">
        <f>ROUND(SUM(C98:D102),0)</f>
        <v>0</v>
      </c>
      <c r="D103" s="225"/>
      <c r="E103" s="225">
        <f t="shared" ref="E103" si="63">ROUND(SUM(E98:F102),0)</f>
        <v>0</v>
      </c>
      <c r="F103" s="225"/>
      <c r="G103" s="225">
        <f t="shared" ref="G103" si="64">ROUND(SUM(G98:H102),0)</f>
        <v>0</v>
      </c>
      <c r="H103" s="225"/>
      <c r="I103" s="225">
        <f t="shared" ref="I103" si="65">ROUND(SUM(I98:J102),0)</f>
        <v>0</v>
      </c>
      <c r="J103" s="225"/>
      <c r="K103" s="225">
        <f t="shared" ref="K103" si="66">ROUND(SUM(K98:L102),0)</f>
        <v>0</v>
      </c>
      <c r="L103" s="225"/>
      <c r="M103" s="225">
        <f t="shared" ref="M103" si="67">ROUND(SUM(M98:N102),0)</f>
        <v>0</v>
      </c>
      <c r="N103" s="225"/>
      <c r="O103" s="225">
        <f t="shared" ref="O103" si="68">ROUND(SUM(O98:P102),0)</f>
        <v>0</v>
      </c>
      <c r="P103" s="225"/>
      <c r="Q103" s="225">
        <f t="shared" ref="Q103" si="69">ROUND(SUM(Q98:R102),0)</f>
        <v>0</v>
      </c>
      <c r="R103" s="225"/>
      <c r="S103" s="225">
        <f t="shared" ref="S103" si="70">ROUND(SUM(S98:T102),0)</f>
        <v>0</v>
      </c>
      <c r="T103" s="225"/>
      <c r="U103" s="225">
        <f t="shared" ref="U103" si="71">ROUND(SUM(U98:V102),0)</f>
        <v>0</v>
      </c>
      <c r="V103" s="225"/>
      <c r="W103" s="225">
        <f t="shared" ref="W103" si="72">ROUND(SUM(W98:X102),0)</f>
        <v>0</v>
      </c>
      <c r="X103" s="225"/>
      <c r="Y103" s="225">
        <f t="shared" ref="Y103" si="73">ROUND(SUM(Y98:Z102),0)</f>
        <v>0</v>
      </c>
      <c r="Z103" s="225"/>
    </row>
    <row r="104" spans="1:26" ht="17.25" customHeight="1" x14ac:dyDescent="0.1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</sheetData>
  <sheetProtection sheet="1" formatCells="0" formatColumns="0" formatRows="0" insertColumns="0" insertRows="0" sort="0" autoFilter="0"/>
  <mergeCells count="1089">
    <mergeCell ref="W8:X8"/>
    <mergeCell ref="Y7:Z7"/>
    <mergeCell ref="W7:X7"/>
    <mergeCell ref="Y6:Z6"/>
    <mergeCell ref="W6:X6"/>
    <mergeCell ref="W5:Z5"/>
    <mergeCell ref="W3:Z3"/>
    <mergeCell ref="Y28:Z28"/>
    <mergeCell ref="W28:X28"/>
    <mergeCell ref="Y27:Z27"/>
    <mergeCell ref="W27:X27"/>
    <mergeCell ref="Y24:Z24"/>
    <mergeCell ref="W24:X24"/>
    <mergeCell ref="Y23:Z23"/>
    <mergeCell ref="W23:X23"/>
    <mergeCell ref="Y22:Z22"/>
    <mergeCell ref="W22:X22"/>
    <mergeCell ref="W12:X12"/>
    <mergeCell ref="Y12:Z12"/>
    <mergeCell ref="W11:X11"/>
    <mergeCell ref="Y11:Z11"/>
    <mergeCell ref="W18:X18"/>
    <mergeCell ref="Y18:Z18"/>
    <mergeCell ref="W20:X20"/>
    <mergeCell ref="Y20:Z20"/>
    <mergeCell ref="W26:X26"/>
    <mergeCell ref="Y26:Z26"/>
    <mergeCell ref="W25:X25"/>
    <mergeCell ref="Y25:Z25"/>
    <mergeCell ref="Y33:Z33"/>
    <mergeCell ref="W33:X33"/>
    <mergeCell ref="Y32:Z32"/>
    <mergeCell ref="W32:X32"/>
    <mergeCell ref="Y31:Z31"/>
    <mergeCell ref="W31:X31"/>
    <mergeCell ref="Y30:Z30"/>
    <mergeCell ref="W30:X30"/>
    <mergeCell ref="Y29:Z29"/>
    <mergeCell ref="W29:X29"/>
    <mergeCell ref="Y47:Z47"/>
    <mergeCell ref="W47:X47"/>
    <mergeCell ref="Y45:Z45"/>
    <mergeCell ref="W39:X39"/>
    <mergeCell ref="Y38:Z38"/>
    <mergeCell ref="W38:X38"/>
    <mergeCell ref="Y37:Z37"/>
    <mergeCell ref="W37:X37"/>
    <mergeCell ref="Y34:Z34"/>
    <mergeCell ref="W34:X34"/>
    <mergeCell ref="W35:X35"/>
    <mergeCell ref="Y35:Z35"/>
    <mergeCell ref="W36:X36"/>
    <mergeCell ref="Y65:Z65"/>
    <mergeCell ref="W65:X65"/>
    <mergeCell ref="Y60:Z60"/>
    <mergeCell ref="W60:X60"/>
    <mergeCell ref="Y59:Z59"/>
    <mergeCell ref="W59:X59"/>
    <mergeCell ref="Y50:Z50"/>
    <mergeCell ref="W50:X50"/>
    <mergeCell ref="Y49:Z49"/>
    <mergeCell ref="W49:X49"/>
    <mergeCell ref="Y74:Z74"/>
    <mergeCell ref="W74:X74"/>
    <mergeCell ref="Y73:Z73"/>
    <mergeCell ref="W73:X73"/>
    <mergeCell ref="Y72:Z72"/>
    <mergeCell ref="W72:X72"/>
    <mergeCell ref="Y71:Z71"/>
    <mergeCell ref="W71:X71"/>
    <mergeCell ref="Y66:Z66"/>
    <mergeCell ref="W66:X66"/>
    <mergeCell ref="W56:Z56"/>
    <mergeCell ref="W51:X51"/>
    <mergeCell ref="Y51:Z51"/>
    <mergeCell ref="Y64:Z64"/>
    <mergeCell ref="W70:X70"/>
    <mergeCell ref="Y70:Z70"/>
    <mergeCell ref="Y79:Z79"/>
    <mergeCell ref="W79:X79"/>
    <mergeCell ref="Y78:Z78"/>
    <mergeCell ref="W78:X78"/>
    <mergeCell ref="Y77:Z77"/>
    <mergeCell ref="W77:X77"/>
    <mergeCell ref="Y76:Z76"/>
    <mergeCell ref="W76:X76"/>
    <mergeCell ref="Y75:Z75"/>
    <mergeCell ref="W75:X75"/>
    <mergeCell ref="Y84:Z84"/>
    <mergeCell ref="W84:X84"/>
    <mergeCell ref="Y83:Z83"/>
    <mergeCell ref="W83:X83"/>
    <mergeCell ref="Y82:Z82"/>
    <mergeCell ref="W82:X82"/>
    <mergeCell ref="Y81:Z81"/>
    <mergeCell ref="W81:X81"/>
    <mergeCell ref="Y80:Z80"/>
    <mergeCell ref="W80:X80"/>
    <mergeCell ref="Y86:Z86"/>
    <mergeCell ref="W86:X86"/>
    <mergeCell ref="Y85:Z85"/>
    <mergeCell ref="W85:X85"/>
    <mergeCell ref="Y103:Z103"/>
    <mergeCell ref="W103:X103"/>
    <mergeCell ref="Y102:Z102"/>
    <mergeCell ref="W102:X102"/>
    <mergeCell ref="Y101:Z101"/>
    <mergeCell ref="W101:X101"/>
    <mergeCell ref="Y99:Z99"/>
    <mergeCell ref="W99:X99"/>
    <mergeCell ref="Y97:Z97"/>
    <mergeCell ref="W97:X97"/>
    <mergeCell ref="Y98:Z98"/>
    <mergeCell ref="W98:X98"/>
    <mergeCell ref="W93:Z93"/>
    <mergeCell ref="W100:X100"/>
    <mergeCell ref="Y100:Z100"/>
    <mergeCell ref="W89:X89"/>
    <mergeCell ref="Y89:Z89"/>
    <mergeCell ref="Y90:Z90"/>
    <mergeCell ref="C33:D33"/>
    <mergeCell ref="E33:F33"/>
    <mergeCell ref="S19:T19"/>
    <mergeCell ref="S17:T17"/>
    <mergeCell ref="S16:T16"/>
    <mergeCell ref="S15:T15"/>
    <mergeCell ref="C14:D14"/>
    <mergeCell ref="E14:F14"/>
    <mergeCell ref="C18:D18"/>
    <mergeCell ref="E18:F18"/>
    <mergeCell ref="C19:D19"/>
    <mergeCell ref="E19:F19"/>
    <mergeCell ref="C20:D20"/>
    <mergeCell ref="E20:F20"/>
    <mergeCell ref="C15:D15"/>
    <mergeCell ref="C10:D10"/>
    <mergeCell ref="E10:F10"/>
    <mergeCell ref="C11:D11"/>
    <mergeCell ref="E11:F11"/>
    <mergeCell ref="C12:D12"/>
    <mergeCell ref="E12:F12"/>
    <mergeCell ref="C13:D13"/>
    <mergeCell ref="E13:F13"/>
    <mergeCell ref="C27:D27"/>
    <mergeCell ref="E27:F27"/>
    <mergeCell ref="C28:D28"/>
    <mergeCell ref="E28:F28"/>
    <mergeCell ref="S21:T21"/>
    <mergeCell ref="S23:T23"/>
    <mergeCell ref="S25:T25"/>
    <mergeCell ref="S27:T27"/>
    <mergeCell ref="S22:T22"/>
    <mergeCell ref="A1:H1"/>
    <mergeCell ref="A53:H53"/>
    <mergeCell ref="C9:D9"/>
    <mergeCell ref="E9:F9"/>
    <mergeCell ref="G6:H6"/>
    <mergeCell ref="A5:B5"/>
    <mergeCell ref="A3:B3"/>
    <mergeCell ref="C7:D7"/>
    <mergeCell ref="E7:F7"/>
    <mergeCell ref="C8:D8"/>
    <mergeCell ref="E8:F8"/>
    <mergeCell ref="E6:F6"/>
    <mergeCell ref="C6:D6"/>
    <mergeCell ref="C5:F5"/>
    <mergeCell ref="C3:F3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G3:J3"/>
    <mergeCell ref="C45:D45"/>
    <mergeCell ref="E45:F45"/>
    <mergeCell ref="K3:N3"/>
    <mergeCell ref="O3:R3"/>
    <mergeCell ref="G7:H7"/>
    <mergeCell ref="I7:J7"/>
    <mergeCell ref="K7:L7"/>
    <mergeCell ref="M7:N7"/>
    <mergeCell ref="O7:P7"/>
    <mergeCell ref="Q7:R7"/>
    <mergeCell ref="K6:L6"/>
    <mergeCell ref="M6:N6"/>
    <mergeCell ref="O6:P6"/>
    <mergeCell ref="Q6:R6"/>
    <mergeCell ref="E15:F15"/>
    <mergeCell ref="C16:D16"/>
    <mergeCell ref="E16:F16"/>
    <mergeCell ref="C17:D17"/>
    <mergeCell ref="E17:F17"/>
    <mergeCell ref="G12:H12"/>
    <mergeCell ref="I12:J12"/>
    <mergeCell ref="K12:L12"/>
    <mergeCell ref="M12:N12"/>
    <mergeCell ref="O12:P12"/>
    <mergeCell ref="Q12:R12"/>
    <mergeCell ref="K11:L11"/>
    <mergeCell ref="M11:N11"/>
    <mergeCell ref="O11:P11"/>
    <mergeCell ref="Q11:R11"/>
    <mergeCell ref="S3:V3"/>
    <mergeCell ref="A40:B40"/>
    <mergeCell ref="A41:B41"/>
    <mergeCell ref="C40:D40"/>
    <mergeCell ref="E40:F40"/>
    <mergeCell ref="C41:F41"/>
    <mergeCell ref="C37:D37"/>
    <mergeCell ref="E37:F37"/>
    <mergeCell ref="A38:B38"/>
    <mergeCell ref="C38:D38"/>
    <mergeCell ref="E38:F38"/>
    <mergeCell ref="A39:B39"/>
    <mergeCell ref="E39:F39"/>
    <mergeCell ref="C39:D39"/>
    <mergeCell ref="C34:D34"/>
    <mergeCell ref="E34:F34"/>
    <mergeCell ref="C35:D35"/>
    <mergeCell ref="E35:F35"/>
    <mergeCell ref="C36:D36"/>
    <mergeCell ref="E36:F36"/>
    <mergeCell ref="C30:D30"/>
    <mergeCell ref="E30:F30"/>
    <mergeCell ref="C31:D31"/>
    <mergeCell ref="E31:F31"/>
    <mergeCell ref="C32:D32"/>
    <mergeCell ref="E32:F32"/>
    <mergeCell ref="S6:T6"/>
    <mergeCell ref="U6:V6"/>
    <mergeCell ref="G5:J5"/>
    <mergeCell ref="K5:N5"/>
    <mergeCell ref="O5:R5"/>
    <mergeCell ref="S5:V5"/>
    <mergeCell ref="S8:T8"/>
    <mergeCell ref="U8:V8"/>
    <mergeCell ref="G8:H8"/>
    <mergeCell ref="I8:J8"/>
    <mergeCell ref="K8:L8"/>
    <mergeCell ref="M8:N8"/>
    <mergeCell ref="O8:P8"/>
    <mergeCell ref="Q8:R8"/>
    <mergeCell ref="S7:T7"/>
    <mergeCell ref="U7:V7"/>
    <mergeCell ref="I6:J6"/>
    <mergeCell ref="W10:X10"/>
    <mergeCell ref="Y10:Z10"/>
    <mergeCell ref="G10:H10"/>
    <mergeCell ref="I10:J10"/>
    <mergeCell ref="K10:L10"/>
    <mergeCell ref="M10:N10"/>
    <mergeCell ref="O10:P10"/>
    <mergeCell ref="Q10:R10"/>
    <mergeCell ref="S9:T9"/>
    <mergeCell ref="U9:V9"/>
    <mergeCell ref="W9:X9"/>
    <mergeCell ref="Y9:Z9"/>
    <mergeCell ref="G9:H9"/>
    <mergeCell ref="I9:J9"/>
    <mergeCell ref="K9:L9"/>
    <mergeCell ref="M9:N9"/>
    <mergeCell ref="O9:P9"/>
    <mergeCell ref="Q9:R9"/>
    <mergeCell ref="S10:T10"/>
    <mergeCell ref="U10:V10"/>
    <mergeCell ref="Y8:Z8"/>
    <mergeCell ref="S11:T11"/>
    <mergeCell ref="U11:V11"/>
    <mergeCell ref="G11:H11"/>
    <mergeCell ref="I11:J11"/>
    <mergeCell ref="S12:T12"/>
    <mergeCell ref="U12:V12"/>
    <mergeCell ref="W14:X14"/>
    <mergeCell ref="Y14:Z14"/>
    <mergeCell ref="G15:H15"/>
    <mergeCell ref="I15:J15"/>
    <mergeCell ref="K15:L15"/>
    <mergeCell ref="M15:N15"/>
    <mergeCell ref="O15:P15"/>
    <mergeCell ref="Q15:R15"/>
    <mergeCell ref="W13:X13"/>
    <mergeCell ref="Y13:Z13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S13:T13"/>
    <mergeCell ref="U13:V13"/>
    <mergeCell ref="S14:T14"/>
    <mergeCell ref="U14:V14"/>
    <mergeCell ref="U15:V15"/>
    <mergeCell ref="G17:H17"/>
    <mergeCell ref="I17:J17"/>
    <mergeCell ref="K17:L17"/>
    <mergeCell ref="M17:N17"/>
    <mergeCell ref="O17:P17"/>
    <mergeCell ref="Q17:R17"/>
    <mergeCell ref="W17:X17"/>
    <mergeCell ref="Y17:Z17"/>
    <mergeCell ref="W15:X15"/>
    <mergeCell ref="Y15:Z15"/>
    <mergeCell ref="G16:H16"/>
    <mergeCell ref="I16:J16"/>
    <mergeCell ref="K16:L16"/>
    <mergeCell ref="M16:N16"/>
    <mergeCell ref="O16:P16"/>
    <mergeCell ref="Q16:R16"/>
    <mergeCell ref="U17:V17"/>
    <mergeCell ref="W16:X16"/>
    <mergeCell ref="Y16:Z16"/>
    <mergeCell ref="U16:V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S18:T18"/>
    <mergeCell ref="U18:V18"/>
    <mergeCell ref="U19:V19"/>
    <mergeCell ref="W19:X19"/>
    <mergeCell ref="Y19:Z19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0:R20"/>
    <mergeCell ref="S20:T20"/>
    <mergeCell ref="U20:V20"/>
    <mergeCell ref="Y21:Z21"/>
    <mergeCell ref="W21:X21"/>
    <mergeCell ref="U22:V22"/>
    <mergeCell ref="G22:H22"/>
    <mergeCell ref="I22:J22"/>
    <mergeCell ref="K22:L22"/>
    <mergeCell ref="M22:N22"/>
    <mergeCell ref="O22:P22"/>
    <mergeCell ref="Q22:R22"/>
    <mergeCell ref="U21:V21"/>
    <mergeCell ref="S24:T24"/>
    <mergeCell ref="U24:V24"/>
    <mergeCell ref="G24:H24"/>
    <mergeCell ref="I24:J24"/>
    <mergeCell ref="K24:L24"/>
    <mergeCell ref="M24:N24"/>
    <mergeCell ref="O24:P24"/>
    <mergeCell ref="Q24:R24"/>
    <mergeCell ref="U23:V23"/>
    <mergeCell ref="G23:H23"/>
    <mergeCell ref="I23:J23"/>
    <mergeCell ref="K23:L23"/>
    <mergeCell ref="M23:N23"/>
    <mergeCell ref="O23:P23"/>
    <mergeCell ref="Q23:R23"/>
    <mergeCell ref="S26:T26"/>
    <mergeCell ref="U26:V26"/>
    <mergeCell ref="G26:H26"/>
    <mergeCell ref="I26:J26"/>
    <mergeCell ref="K26:L26"/>
    <mergeCell ref="M26:N26"/>
    <mergeCell ref="O26:P26"/>
    <mergeCell ref="Q26:R26"/>
    <mergeCell ref="U25:V25"/>
    <mergeCell ref="G25:H25"/>
    <mergeCell ref="I25:J25"/>
    <mergeCell ref="K25:L25"/>
    <mergeCell ref="M25:N25"/>
    <mergeCell ref="O25:P25"/>
    <mergeCell ref="Q25:R25"/>
    <mergeCell ref="U27:V27"/>
    <mergeCell ref="G27:H27"/>
    <mergeCell ref="I27:J27"/>
    <mergeCell ref="K27:L27"/>
    <mergeCell ref="M27:N27"/>
    <mergeCell ref="O27:P27"/>
    <mergeCell ref="Q27:R27"/>
    <mergeCell ref="S30:T30"/>
    <mergeCell ref="U30:V30"/>
    <mergeCell ref="G30:H30"/>
    <mergeCell ref="I30:J30"/>
    <mergeCell ref="K30:L30"/>
    <mergeCell ref="M30:N30"/>
    <mergeCell ref="O30:P30"/>
    <mergeCell ref="Q30:R30"/>
    <mergeCell ref="S29:T29"/>
    <mergeCell ref="U29:V29"/>
    <mergeCell ref="G29:H29"/>
    <mergeCell ref="I29:J29"/>
    <mergeCell ref="K29:L29"/>
    <mergeCell ref="M29:N29"/>
    <mergeCell ref="O29:P29"/>
    <mergeCell ref="Q29:R29"/>
    <mergeCell ref="S31:T31"/>
    <mergeCell ref="U31:V31"/>
    <mergeCell ref="G31:H31"/>
    <mergeCell ref="I31:J31"/>
    <mergeCell ref="K31:L31"/>
    <mergeCell ref="M31:N31"/>
    <mergeCell ref="O31:P31"/>
    <mergeCell ref="Q31:R31"/>
    <mergeCell ref="U34:V34"/>
    <mergeCell ref="S28:T28"/>
    <mergeCell ref="U28:V28"/>
    <mergeCell ref="G28:H28"/>
    <mergeCell ref="I28:J28"/>
    <mergeCell ref="K28:L28"/>
    <mergeCell ref="M28:N28"/>
    <mergeCell ref="O28:P28"/>
    <mergeCell ref="Q28:R28"/>
    <mergeCell ref="S33:T33"/>
    <mergeCell ref="U33:V33"/>
    <mergeCell ref="G33:H33"/>
    <mergeCell ref="I33:J33"/>
    <mergeCell ref="K33:L33"/>
    <mergeCell ref="M33:N33"/>
    <mergeCell ref="O33:P33"/>
    <mergeCell ref="Q33:R33"/>
    <mergeCell ref="S34:T34"/>
    <mergeCell ref="Q35:R35"/>
    <mergeCell ref="S35:T35"/>
    <mergeCell ref="U35:V35"/>
    <mergeCell ref="S32:T32"/>
    <mergeCell ref="U32:V32"/>
    <mergeCell ref="G32:H32"/>
    <mergeCell ref="I32:J32"/>
    <mergeCell ref="K32:L32"/>
    <mergeCell ref="M32:N32"/>
    <mergeCell ref="O32:P32"/>
    <mergeCell ref="Q32:R32"/>
    <mergeCell ref="K36:L36"/>
    <mergeCell ref="M36:N36"/>
    <mergeCell ref="O36:P36"/>
    <mergeCell ref="Q36:R36"/>
    <mergeCell ref="S36:T36"/>
    <mergeCell ref="U36:V36"/>
    <mergeCell ref="G35:H35"/>
    <mergeCell ref="I35:J35"/>
    <mergeCell ref="K35:L35"/>
    <mergeCell ref="M35:N35"/>
    <mergeCell ref="O35:P35"/>
    <mergeCell ref="G34:H34"/>
    <mergeCell ref="I34:J34"/>
    <mergeCell ref="K34:L34"/>
    <mergeCell ref="M34:N34"/>
    <mergeCell ref="O34:P34"/>
    <mergeCell ref="Q34:R34"/>
    <mergeCell ref="O45:P45"/>
    <mergeCell ref="Q45:R45"/>
    <mergeCell ref="S45:T45"/>
    <mergeCell ref="U45:V45"/>
    <mergeCell ref="W45:X45"/>
    <mergeCell ref="G47:H47"/>
    <mergeCell ref="Q38:R38"/>
    <mergeCell ref="S38:T38"/>
    <mergeCell ref="U38:V38"/>
    <mergeCell ref="U37:V37"/>
    <mergeCell ref="A4:B4"/>
    <mergeCell ref="C4:F4"/>
    <mergeCell ref="G4:J4"/>
    <mergeCell ref="K4:N4"/>
    <mergeCell ref="O4:R4"/>
    <mergeCell ref="S4:V4"/>
    <mergeCell ref="W4:Z4"/>
    <mergeCell ref="G38:H38"/>
    <mergeCell ref="I38:J38"/>
    <mergeCell ref="K38:L38"/>
    <mergeCell ref="M38:N38"/>
    <mergeCell ref="O38:P38"/>
    <mergeCell ref="Y36:Z36"/>
    <mergeCell ref="G37:H37"/>
    <mergeCell ref="I37:J37"/>
    <mergeCell ref="K37:L37"/>
    <mergeCell ref="M37:N37"/>
    <mergeCell ref="O37:P37"/>
    <mergeCell ref="Q37:R37"/>
    <mergeCell ref="S37:T37"/>
    <mergeCell ref="G36:H36"/>
    <mergeCell ref="I36:J36"/>
    <mergeCell ref="U40:V40"/>
    <mergeCell ref="W40:X40"/>
    <mergeCell ref="Y40:Z40"/>
    <mergeCell ref="G41:J41"/>
    <mergeCell ref="K41:N41"/>
    <mergeCell ref="O41:R41"/>
    <mergeCell ref="S41:V41"/>
    <mergeCell ref="W41:Z41"/>
    <mergeCell ref="Y39:Z39"/>
    <mergeCell ref="G40:H40"/>
    <mergeCell ref="I40:J40"/>
    <mergeCell ref="K40:L40"/>
    <mergeCell ref="M40:N40"/>
    <mergeCell ref="O40:P40"/>
    <mergeCell ref="Q40:R40"/>
    <mergeCell ref="S40:T40"/>
    <mergeCell ref="G39:H39"/>
    <mergeCell ref="I39:J39"/>
    <mergeCell ref="K39:L39"/>
    <mergeCell ref="M39:N39"/>
    <mergeCell ref="O39:P39"/>
    <mergeCell ref="Q39:R39"/>
    <mergeCell ref="S39:T39"/>
    <mergeCell ref="U39:V39"/>
    <mergeCell ref="M47:N47"/>
    <mergeCell ref="O47:P47"/>
    <mergeCell ref="W48:X48"/>
    <mergeCell ref="Y48:Z48"/>
    <mergeCell ref="A51:B51"/>
    <mergeCell ref="C51:D51"/>
    <mergeCell ref="E51:F51"/>
    <mergeCell ref="G45:H45"/>
    <mergeCell ref="I45:J45"/>
    <mergeCell ref="K45:L45"/>
    <mergeCell ref="E50:F50"/>
    <mergeCell ref="C46:D46"/>
    <mergeCell ref="C47:D47"/>
    <mergeCell ref="C49:D49"/>
    <mergeCell ref="C50:D50"/>
    <mergeCell ref="A50:B50"/>
    <mergeCell ref="A49:B49"/>
    <mergeCell ref="A47:B47"/>
    <mergeCell ref="A46:B46"/>
    <mergeCell ref="A45:B45"/>
    <mergeCell ref="G49:H49"/>
    <mergeCell ref="E46:F46"/>
    <mergeCell ref="E47:F47"/>
    <mergeCell ref="I49:J49"/>
    <mergeCell ref="K49:L49"/>
    <mergeCell ref="M49:N49"/>
    <mergeCell ref="O49:P49"/>
    <mergeCell ref="Q49:R49"/>
    <mergeCell ref="S49:T49"/>
    <mergeCell ref="Q51:R51"/>
    <mergeCell ref="E49:F49"/>
    <mergeCell ref="M45:N45"/>
    <mergeCell ref="U49:V49"/>
    <mergeCell ref="Q47:R47"/>
    <mergeCell ref="S47:T47"/>
    <mergeCell ref="U47:V47"/>
    <mergeCell ref="U46:V46"/>
    <mergeCell ref="W46:X46"/>
    <mergeCell ref="Y46:Z46"/>
    <mergeCell ref="G46:H46"/>
    <mergeCell ref="I46:J46"/>
    <mergeCell ref="K46:L46"/>
    <mergeCell ref="M46:N46"/>
    <mergeCell ref="O46:P46"/>
    <mergeCell ref="Q46:R46"/>
    <mergeCell ref="S46:T46"/>
    <mergeCell ref="A56:B56"/>
    <mergeCell ref="C56:F56"/>
    <mergeCell ref="G56:J56"/>
    <mergeCell ref="K56:N56"/>
    <mergeCell ref="O56:R56"/>
    <mergeCell ref="S56:V56"/>
    <mergeCell ref="A55:B55"/>
    <mergeCell ref="C55:F55"/>
    <mergeCell ref="G55:J55"/>
    <mergeCell ref="K55:N55"/>
    <mergeCell ref="O55:R55"/>
    <mergeCell ref="S55:V55"/>
    <mergeCell ref="W55:Z55"/>
    <mergeCell ref="U50:V50"/>
    <mergeCell ref="G51:H51"/>
    <mergeCell ref="I51:J51"/>
    <mergeCell ref="I47:J47"/>
    <mergeCell ref="K47:L47"/>
    <mergeCell ref="K51:L51"/>
    <mergeCell ref="M51:N51"/>
    <mergeCell ref="O51:P51"/>
    <mergeCell ref="G50:H50"/>
    <mergeCell ref="I50:J50"/>
    <mergeCell ref="K50:L50"/>
    <mergeCell ref="M50:N50"/>
    <mergeCell ref="O50:P50"/>
    <mergeCell ref="Q50:R50"/>
    <mergeCell ref="S50:T50"/>
    <mergeCell ref="O58:P58"/>
    <mergeCell ref="Q58:R58"/>
    <mergeCell ref="S58:T58"/>
    <mergeCell ref="U58:V58"/>
    <mergeCell ref="W58:X58"/>
    <mergeCell ref="Y58:Z58"/>
    <mergeCell ref="C58:D58"/>
    <mergeCell ref="E58:F58"/>
    <mergeCell ref="G58:H58"/>
    <mergeCell ref="I58:J58"/>
    <mergeCell ref="K58:L58"/>
    <mergeCell ref="M58:N58"/>
    <mergeCell ref="S51:T51"/>
    <mergeCell ref="U51:V51"/>
    <mergeCell ref="A57:B57"/>
    <mergeCell ref="C57:F57"/>
    <mergeCell ref="G57:J57"/>
    <mergeCell ref="K57:N57"/>
    <mergeCell ref="O57:R57"/>
    <mergeCell ref="S57:V57"/>
    <mergeCell ref="W57:Z57"/>
    <mergeCell ref="U60:V60"/>
    <mergeCell ref="C61:D61"/>
    <mergeCell ref="E61:F61"/>
    <mergeCell ref="G61:H61"/>
    <mergeCell ref="I61:J61"/>
    <mergeCell ref="K61:L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Q59:R59"/>
    <mergeCell ref="S59:T59"/>
    <mergeCell ref="U59:V59"/>
    <mergeCell ref="C59:D59"/>
    <mergeCell ref="E59:F59"/>
    <mergeCell ref="G59:H59"/>
    <mergeCell ref="I59:J59"/>
    <mergeCell ref="K59:L59"/>
    <mergeCell ref="M59:N59"/>
    <mergeCell ref="O59:P59"/>
    <mergeCell ref="Q62:R62"/>
    <mergeCell ref="S62:T62"/>
    <mergeCell ref="U62:V62"/>
    <mergeCell ref="W62:X62"/>
    <mergeCell ref="Y62:Z62"/>
    <mergeCell ref="Y61:Z61"/>
    <mergeCell ref="C62:D62"/>
    <mergeCell ref="E62:F62"/>
    <mergeCell ref="G62:H62"/>
    <mergeCell ref="I62:J62"/>
    <mergeCell ref="K62:L62"/>
    <mergeCell ref="M62:N62"/>
    <mergeCell ref="O62:P62"/>
    <mergeCell ref="M61:N61"/>
    <mergeCell ref="O61:P61"/>
    <mergeCell ref="Q61:R61"/>
    <mergeCell ref="S61:T61"/>
    <mergeCell ref="U61:V61"/>
    <mergeCell ref="W61:X61"/>
    <mergeCell ref="M64:N64"/>
    <mergeCell ref="O64:P64"/>
    <mergeCell ref="Q64:R64"/>
    <mergeCell ref="S64:T64"/>
    <mergeCell ref="U64:V64"/>
    <mergeCell ref="W64:X64"/>
    <mergeCell ref="U63:V63"/>
    <mergeCell ref="W63:X63"/>
    <mergeCell ref="Y63:Z63"/>
    <mergeCell ref="C64:D64"/>
    <mergeCell ref="E64:F64"/>
    <mergeCell ref="G64:H64"/>
    <mergeCell ref="I64:J64"/>
    <mergeCell ref="K64:L64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6:V66"/>
    <mergeCell ref="C67:D67"/>
    <mergeCell ref="E67:F67"/>
    <mergeCell ref="G67:H67"/>
    <mergeCell ref="I67:J67"/>
    <mergeCell ref="K67:L67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Q65:R65"/>
    <mergeCell ref="S65:T65"/>
    <mergeCell ref="U65:V65"/>
    <mergeCell ref="C65:D65"/>
    <mergeCell ref="E65:F65"/>
    <mergeCell ref="G65:H65"/>
    <mergeCell ref="I65:J65"/>
    <mergeCell ref="K65:L65"/>
    <mergeCell ref="M65:N65"/>
    <mergeCell ref="O65:P65"/>
    <mergeCell ref="Q68:R68"/>
    <mergeCell ref="S68:T68"/>
    <mergeCell ref="U68:V68"/>
    <mergeCell ref="W68:X68"/>
    <mergeCell ref="Y68:Z68"/>
    <mergeCell ref="Y67:Z67"/>
    <mergeCell ref="C68:D68"/>
    <mergeCell ref="E68:F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C71:D71"/>
    <mergeCell ref="E71:F71"/>
    <mergeCell ref="G71:H71"/>
    <mergeCell ref="I71:J71"/>
    <mergeCell ref="K71:L71"/>
    <mergeCell ref="M71:N71"/>
    <mergeCell ref="K70:L70"/>
    <mergeCell ref="M70:N70"/>
    <mergeCell ref="O70:P70"/>
    <mergeCell ref="Q70:R70"/>
    <mergeCell ref="S70:T70"/>
    <mergeCell ref="U70:V70"/>
    <mergeCell ref="U69:V69"/>
    <mergeCell ref="W69:X69"/>
    <mergeCell ref="Y69:Z69"/>
    <mergeCell ref="C70:D70"/>
    <mergeCell ref="E70:F70"/>
    <mergeCell ref="G70:H70"/>
    <mergeCell ref="I70:J70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S72:T72"/>
    <mergeCell ref="U72:V72"/>
    <mergeCell ref="C72:D72"/>
    <mergeCell ref="E72:F72"/>
    <mergeCell ref="G72:H72"/>
    <mergeCell ref="I72:J72"/>
    <mergeCell ref="K72:L72"/>
    <mergeCell ref="M72:N72"/>
    <mergeCell ref="O72:P72"/>
    <mergeCell ref="Q72:R72"/>
    <mergeCell ref="O71:P71"/>
    <mergeCell ref="Q71:R71"/>
    <mergeCell ref="S71:T71"/>
    <mergeCell ref="U71:V71"/>
    <mergeCell ref="S74:T74"/>
    <mergeCell ref="U74:V74"/>
    <mergeCell ref="C74:D74"/>
    <mergeCell ref="E74:F74"/>
    <mergeCell ref="G74:H74"/>
    <mergeCell ref="I74:J74"/>
    <mergeCell ref="K74:L74"/>
    <mergeCell ref="M74:N74"/>
    <mergeCell ref="O74:P74"/>
    <mergeCell ref="Q74:R74"/>
    <mergeCell ref="O73:P73"/>
    <mergeCell ref="Q73:R73"/>
    <mergeCell ref="S73:T73"/>
    <mergeCell ref="U73:V73"/>
    <mergeCell ref="C73:D73"/>
    <mergeCell ref="E73:F73"/>
    <mergeCell ref="G73:H73"/>
    <mergeCell ref="I73:J73"/>
    <mergeCell ref="K73:L73"/>
    <mergeCell ref="M73:N73"/>
    <mergeCell ref="S76:T76"/>
    <mergeCell ref="U76:V76"/>
    <mergeCell ref="C76:D76"/>
    <mergeCell ref="E76:F76"/>
    <mergeCell ref="G76:H76"/>
    <mergeCell ref="I76:J76"/>
    <mergeCell ref="K76:L76"/>
    <mergeCell ref="M76:N76"/>
    <mergeCell ref="O76:P76"/>
    <mergeCell ref="Q76:R76"/>
    <mergeCell ref="O75:P75"/>
    <mergeCell ref="Q75:R75"/>
    <mergeCell ref="S75:T75"/>
    <mergeCell ref="U75:V75"/>
    <mergeCell ref="C75:D75"/>
    <mergeCell ref="E75:F75"/>
    <mergeCell ref="G75:H75"/>
    <mergeCell ref="I75:J75"/>
    <mergeCell ref="K75:L75"/>
    <mergeCell ref="M75:N75"/>
    <mergeCell ref="U78:V78"/>
    <mergeCell ref="C78:D78"/>
    <mergeCell ref="E78:F78"/>
    <mergeCell ref="G78:H78"/>
    <mergeCell ref="I78:J78"/>
    <mergeCell ref="K78:L78"/>
    <mergeCell ref="M78:N78"/>
    <mergeCell ref="O78:P78"/>
    <mergeCell ref="Q78:R78"/>
    <mergeCell ref="O77:P77"/>
    <mergeCell ref="Q77:R77"/>
    <mergeCell ref="S77:T77"/>
    <mergeCell ref="U77:V77"/>
    <mergeCell ref="C77:D77"/>
    <mergeCell ref="E77:F77"/>
    <mergeCell ref="G77:H77"/>
    <mergeCell ref="I77:J77"/>
    <mergeCell ref="K77:L77"/>
    <mergeCell ref="M77:N77"/>
    <mergeCell ref="S78:T78"/>
    <mergeCell ref="C80:D80"/>
    <mergeCell ref="E80:F80"/>
    <mergeCell ref="G80:H80"/>
    <mergeCell ref="I80:J80"/>
    <mergeCell ref="K80:L80"/>
    <mergeCell ref="M80:N80"/>
    <mergeCell ref="O80:P80"/>
    <mergeCell ref="Q80:R80"/>
    <mergeCell ref="O79:P79"/>
    <mergeCell ref="Q79:R79"/>
    <mergeCell ref="S79:T79"/>
    <mergeCell ref="U79:V79"/>
    <mergeCell ref="C79:D79"/>
    <mergeCell ref="E79:F79"/>
    <mergeCell ref="G79:H79"/>
    <mergeCell ref="I79:J79"/>
    <mergeCell ref="K79:L79"/>
    <mergeCell ref="M79:N79"/>
    <mergeCell ref="S80:T80"/>
    <mergeCell ref="U80:V80"/>
    <mergeCell ref="C82:D82"/>
    <mergeCell ref="E82:F82"/>
    <mergeCell ref="G82:H82"/>
    <mergeCell ref="I82:J82"/>
    <mergeCell ref="K82:L82"/>
    <mergeCell ref="M82:N82"/>
    <mergeCell ref="O82:P82"/>
    <mergeCell ref="Q82:R82"/>
    <mergeCell ref="O81:P81"/>
    <mergeCell ref="Q81:R81"/>
    <mergeCell ref="S81:T81"/>
    <mergeCell ref="U81:V81"/>
    <mergeCell ref="C81:D81"/>
    <mergeCell ref="E81:F81"/>
    <mergeCell ref="G81:H81"/>
    <mergeCell ref="I81:J81"/>
    <mergeCell ref="K81:L81"/>
    <mergeCell ref="M81:N81"/>
    <mergeCell ref="S82:T82"/>
    <mergeCell ref="U82:V82"/>
    <mergeCell ref="C84:D84"/>
    <mergeCell ref="E84:F84"/>
    <mergeCell ref="G84:H84"/>
    <mergeCell ref="I84:J84"/>
    <mergeCell ref="K84:L84"/>
    <mergeCell ref="M84:N84"/>
    <mergeCell ref="O84:P84"/>
    <mergeCell ref="Q84:R84"/>
    <mergeCell ref="O83:P83"/>
    <mergeCell ref="Q83:R83"/>
    <mergeCell ref="S83:T83"/>
    <mergeCell ref="U83:V83"/>
    <mergeCell ref="C83:D83"/>
    <mergeCell ref="E83:F83"/>
    <mergeCell ref="G83:H83"/>
    <mergeCell ref="I83:J83"/>
    <mergeCell ref="K83:L83"/>
    <mergeCell ref="M83:N83"/>
    <mergeCell ref="S84:T84"/>
    <mergeCell ref="U84:V84"/>
    <mergeCell ref="C86:D86"/>
    <mergeCell ref="E86:F86"/>
    <mergeCell ref="G86:H86"/>
    <mergeCell ref="I86:J86"/>
    <mergeCell ref="K86:L86"/>
    <mergeCell ref="M86:N86"/>
    <mergeCell ref="O86:P86"/>
    <mergeCell ref="Q86:R86"/>
    <mergeCell ref="O85:P85"/>
    <mergeCell ref="Q85:R85"/>
    <mergeCell ref="S85:T85"/>
    <mergeCell ref="U85:V85"/>
    <mergeCell ref="C85:D85"/>
    <mergeCell ref="E85:F85"/>
    <mergeCell ref="G85:H85"/>
    <mergeCell ref="I85:J85"/>
    <mergeCell ref="K85:L85"/>
    <mergeCell ref="M85:N85"/>
    <mergeCell ref="S86:T86"/>
    <mergeCell ref="U86:V86"/>
    <mergeCell ref="E88:F88"/>
    <mergeCell ref="G88:H88"/>
    <mergeCell ref="I88:J88"/>
    <mergeCell ref="K88:L88"/>
    <mergeCell ref="M88:N88"/>
    <mergeCell ref="O88:P88"/>
    <mergeCell ref="Q88:R88"/>
    <mergeCell ref="Y88:Z88"/>
    <mergeCell ref="W88:X88"/>
    <mergeCell ref="O87:P87"/>
    <mergeCell ref="Q87:R87"/>
    <mergeCell ref="S87:T87"/>
    <mergeCell ref="U87:V87"/>
    <mergeCell ref="C87:D87"/>
    <mergeCell ref="E87:F87"/>
    <mergeCell ref="G87:H87"/>
    <mergeCell ref="I87:J87"/>
    <mergeCell ref="K87:L87"/>
    <mergeCell ref="M87:N87"/>
    <mergeCell ref="S88:T88"/>
    <mergeCell ref="U88:V88"/>
    <mergeCell ref="C88:D88"/>
    <mergeCell ref="Y87:Z87"/>
    <mergeCell ref="W87:X87"/>
    <mergeCell ref="A90:B90"/>
    <mergeCell ref="C90:D90"/>
    <mergeCell ref="E90:F90"/>
    <mergeCell ref="G90:H90"/>
    <mergeCell ref="I90:J90"/>
    <mergeCell ref="K90:L90"/>
    <mergeCell ref="M90:N90"/>
    <mergeCell ref="O90:P90"/>
    <mergeCell ref="C89:D89"/>
    <mergeCell ref="E89:F89"/>
    <mergeCell ref="G89:H89"/>
    <mergeCell ref="I89:J89"/>
    <mergeCell ref="K89:L89"/>
    <mergeCell ref="M89:N89"/>
    <mergeCell ref="Q90:R90"/>
    <mergeCell ref="S90:T90"/>
    <mergeCell ref="U90:V90"/>
    <mergeCell ref="C98:D98"/>
    <mergeCell ref="E98:F98"/>
    <mergeCell ref="G98:H98"/>
    <mergeCell ref="I98:J98"/>
    <mergeCell ref="K98:L98"/>
    <mergeCell ref="S98:T98"/>
    <mergeCell ref="U98:V98"/>
    <mergeCell ref="A91:B91"/>
    <mergeCell ref="C91:D91"/>
    <mergeCell ref="E91:F91"/>
    <mergeCell ref="G91:H91"/>
    <mergeCell ref="I91:J91"/>
    <mergeCell ref="K91:L91"/>
    <mergeCell ref="M91:N91"/>
    <mergeCell ref="O91:P91"/>
    <mergeCell ref="Q91:R91"/>
    <mergeCell ref="M92:N92"/>
    <mergeCell ref="O92:P92"/>
    <mergeCell ref="Q92:R92"/>
    <mergeCell ref="S92:T92"/>
    <mergeCell ref="U92:V92"/>
    <mergeCell ref="G97:H97"/>
    <mergeCell ref="I97:J97"/>
    <mergeCell ref="K97:L97"/>
    <mergeCell ref="M97:N97"/>
    <mergeCell ref="O97:P97"/>
    <mergeCell ref="Q97:R97"/>
    <mergeCell ref="A93:B93"/>
    <mergeCell ref="C93:F93"/>
    <mergeCell ref="G93:J93"/>
    <mergeCell ref="K93:N93"/>
    <mergeCell ref="O93:R93"/>
    <mergeCell ref="S93:V93"/>
    <mergeCell ref="A92:B92"/>
    <mergeCell ref="C92:D92"/>
    <mergeCell ref="E92:F92"/>
    <mergeCell ref="G92:H92"/>
    <mergeCell ref="I92:J92"/>
    <mergeCell ref="K92:L92"/>
    <mergeCell ref="S97:T97"/>
    <mergeCell ref="U97:V97"/>
    <mergeCell ref="A97:B97"/>
    <mergeCell ref="C97:D97"/>
    <mergeCell ref="A103:B103"/>
    <mergeCell ref="C103:D103"/>
    <mergeCell ref="E103:F103"/>
    <mergeCell ref="G103:H103"/>
    <mergeCell ref="I103:J103"/>
    <mergeCell ref="K103:L103"/>
    <mergeCell ref="S102:T102"/>
    <mergeCell ref="U102:V102"/>
    <mergeCell ref="A102:B102"/>
    <mergeCell ref="C102:D102"/>
    <mergeCell ref="E102:F102"/>
    <mergeCell ref="G102:H102"/>
    <mergeCell ref="A99:B99"/>
    <mergeCell ref="C99:D99"/>
    <mergeCell ref="E99:F99"/>
    <mergeCell ref="G99:H99"/>
    <mergeCell ref="I99:J99"/>
    <mergeCell ref="K99:L99"/>
    <mergeCell ref="M99:N99"/>
    <mergeCell ref="S101:T101"/>
    <mergeCell ref="U101:V101"/>
    <mergeCell ref="A101:B101"/>
    <mergeCell ref="C101:D101"/>
    <mergeCell ref="M101:N101"/>
    <mergeCell ref="O101:P101"/>
    <mergeCell ref="O99:P99"/>
    <mergeCell ref="Q99:R99"/>
    <mergeCell ref="S99:T99"/>
    <mergeCell ref="U99:V99"/>
    <mergeCell ref="S100:T100"/>
    <mergeCell ref="U100:V100"/>
    <mergeCell ref="W1:Y1"/>
    <mergeCell ref="M103:N103"/>
    <mergeCell ref="O103:P103"/>
    <mergeCell ref="Q103:R103"/>
    <mergeCell ref="S103:T103"/>
    <mergeCell ref="U103:V103"/>
    <mergeCell ref="M98:N98"/>
    <mergeCell ref="O98:P98"/>
    <mergeCell ref="Q98:R98"/>
    <mergeCell ref="S91:T91"/>
    <mergeCell ref="U91:V91"/>
    <mergeCell ref="W91:X91"/>
    <mergeCell ref="Y91:Z91"/>
    <mergeCell ref="O89:P89"/>
    <mergeCell ref="Q89:R89"/>
    <mergeCell ref="S89:T89"/>
    <mergeCell ref="U89:V89"/>
    <mergeCell ref="S48:T48"/>
    <mergeCell ref="U48:V48"/>
    <mergeCell ref="Y92:Z92"/>
    <mergeCell ref="W92:X92"/>
    <mergeCell ref="W90:X90"/>
    <mergeCell ref="A43:H43"/>
    <mergeCell ref="A95:H95"/>
    <mergeCell ref="I102:J102"/>
    <mergeCell ref="K102:L102"/>
    <mergeCell ref="M102:N102"/>
    <mergeCell ref="O102:P102"/>
    <mergeCell ref="Q102:R102"/>
    <mergeCell ref="Q101:R101"/>
    <mergeCell ref="A48:B48"/>
    <mergeCell ref="C48:D48"/>
    <mergeCell ref="A100:B100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E48:F48"/>
    <mergeCell ref="G48:H48"/>
    <mergeCell ref="I48:J48"/>
    <mergeCell ref="K48:L48"/>
    <mergeCell ref="M48:N48"/>
    <mergeCell ref="O48:P48"/>
    <mergeCell ref="Q48:R48"/>
    <mergeCell ref="E101:F101"/>
    <mergeCell ref="G101:H101"/>
    <mergeCell ref="I101:J101"/>
    <mergeCell ref="K101:L101"/>
    <mergeCell ref="A98:B98"/>
    <mergeCell ref="E97:F97"/>
  </mergeCells>
  <phoneticPr fontId="2"/>
  <conditionalFormatting sqref="A7:B37">
    <cfRule type="expression" dxfId="3" priority="19" stopIfTrue="1">
      <formula>$B7="土"</formula>
    </cfRule>
    <cfRule type="expression" dxfId="2" priority="20" stopIfTrue="1">
      <formula>$B7="日"</formula>
    </cfRule>
  </conditionalFormatting>
  <conditionalFormatting sqref="A59:B89">
    <cfRule type="expression" dxfId="1" priority="9" stopIfTrue="1">
      <formula>$B59="土"</formula>
    </cfRule>
    <cfRule type="expression" dxfId="0" priority="10" stopIfTrue="1">
      <formula>$B59="日"</formula>
    </cfRule>
  </conditionalFormatting>
  <printOptions horizontalCentered="1" verticalCentered="1"/>
  <pageMargins left="0.59055118110236227" right="0" top="0.31496062992125984" bottom="0.31496062992125984" header="0" footer="0"/>
  <pageSetup paperSize="9" scale="94" orientation="portrait" r:id="rId1"/>
  <headerFooter>
    <oddFooter>&amp;P ページ</oddFooter>
  </headerFooter>
  <rowBreaks count="1" manualBreakCount="1">
    <brk id="5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基本情報（必須入力）</vt:lpstr>
      <vt:lpstr>請求書表紙</vt:lpstr>
      <vt:lpstr>明細書</vt:lpstr>
      <vt:lpstr>'基本情報（必須入力）'!Print_Area</vt:lpstr>
      <vt:lpstr>請求書表紙!Print_Area</vt:lpstr>
      <vt:lpstr>明細書!Print_Area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株式会社鈴鹿 山下</cp:lastModifiedBy>
  <cp:lastPrinted>2024-01-17T07:05:11Z</cp:lastPrinted>
  <dcterms:created xsi:type="dcterms:W3CDTF">2014-09-23T06:40:54Z</dcterms:created>
  <dcterms:modified xsi:type="dcterms:W3CDTF">2024-02-23T01:00:43Z</dcterms:modified>
</cp:coreProperties>
</file>