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\業務管理\026_支払請求書\◆2024.1月～【原紙】インボイス対応　支払請求書\"/>
    </mc:Choice>
  </mc:AlternateContent>
  <xr:revisionPtr revIDLastSave="0" documentId="13_ncr:1_{E2EDAF27-D828-4CD6-96DA-ADEA1156A3DA}" xr6:coauthVersionLast="47" xr6:coauthVersionMax="47" xr10:uidLastSave="{00000000-0000-0000-0000-000000000000}"/>
  <bookViews>
    <workbookView xWindow="-120" yWindow="-120" windowWidth="27930" windowHeight="18240" activeTab="1" xr2:uid="{00000000-000D-0000-FFFF-FFFF00000000}"/>
  </bookViews>
  <sheets>
    <sheet name="基本情報（必須入力）" sheetId="6" r:id="rId1"/>
    <sheet name="請求書表紙" sheetId="7" r:id="rId2"/>
    <sheet name="明細書" sheetId="8" r:id="rId3"/>
  </sheets>
  <definedNames>
    <definedName name="_xlnm.Print_Area" localSheetId="0">'基本情報（必須入力）'!$A$1:$G$29</definedName>
    <definedName name="_xlnm.Print_Area" localSheetId="1">請求書表紙!$B$2:$AM$56</definedName>
    <definedName name="_xlnm.Print_Area" localSheetId="2">明細書!$A$1:$Z$156</definedName>
  </definedNames>
  <calcPr calcId="191029"/>
</workbook>
</file>

<file path=xl/calcChain.xml><?xml version="1.0" encoding="utf-8"?>
<calcChain xmlns="http://schemas.openxmlformats.org/spreadsheetml/2006/main">
  <c r="AK38" i="7" l="1"/>
  <c r="AK37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E26" i="7"/>
  <c r="E25" i="7"/>
  <c r="E24" i="7"/>
  <c r="E23" i="7"/>
  <c r="B39" i="7"/>
  <c r="B40" i="7"/>
  <c r="B41" i="7"/>
  <c r="B42" i="7"/>
  <c r="B43" i="7"/>
  <c r="B44" i="7"/>
  <c r="B45" i="7"/>
  <c r="B46" i="7"/>
  <c r="B47" i="7"/>
  <c r="B48" i="7"/>
  <c r="E22" i="7"/>
  <c r="B22" i="7"/>
  <c r="AD13" i="7"/>
  <c r="AD44" i="7"/>
  <c r="AD43" i="7"/>
  <c r="F54" i="7"/>
  <c r="F52" i="7"/>
  <c r="F56" i="7"/>
  <c r="P52" i="7"/>
  <c r="P56" i="7"/>
  <c r="P54" i="7"/>
  <c r="W154" i="8"/>
  <c r="S154" i="8"/>
  <c r="O154" i="8"/>
  <c r="K154" i="8"/>
  <c r="G154" i="8"/>
  <c r="C154" i="8"/>
  <c r="W153" i="8"/>
  <c r="S153" i="8"/>
  <c r="O153" i="8"/>
  <c r="K153" i="8"/>
  <c r="G153" i="8"/>
  <c r="C153" i="8"/>
  <c r="W152" i="8"/>
  <c r="S152" i="8"/>
  <c r="O152" i="8"/>
  <c r="K152" i="8"/>
  <c r="G152" i="8"/>
  <c r="C152" i="8"/>
  <c r="W151" i="8"/>
  <c r="S151" i="8"/>
  <c r="O151" i="8"/>
  <c r="K151" i="8"/>
  <c r="G151" i="8"/>
  <c r="C151" i="8"/>
  <c r="C155" i="8" s="1"/>
  <c r="AG33" i="7" s="1"/>
  <c r="AD33" i="7" s="1"/>
  <c r="W150" i="8"/>
  <c r="S150" i="8"/>
  <c r="O150" i="8"/>
  <c r="O155" i="8" s="1"/>
  <c r="AG36" i="7" s="1"/>
  <c r="AD36" i="7" s="1"/>
  <c r="K150" i="8"/>
  <c r="G150" i="8"/>
  <c r="G155" i="8" s="1"/>
  <c r="AG34" i="7" s="1"/>
  <c r="AD34" i="7" s="1"/>
  <c r="C150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W103" i="8" s="1"/>
  <c r="AG32" i="7" s="1"/>
  <c r="AD32" i="7" s="1"/>
  <c r="S100" i="8"/>
  <c r="O100" i="8"/>
  <c r="K100" i="8"/>
  <c r="G100" i="8"/>
  <c r="C100" i="8"/>
  <c r="W99" i="8"/>
  <c r="S99" i="8"/>
  <c r="O99" i="8"/>
  <c r="O103" i="8" s="1"/>
  <c r="AG30" i="7" s="1"/>
  <c r="AD30" i="7" s="1"/>
  <c r="K99" i="8"/>
  <c r="G99" i="8"/>
  <c r="C99" i="8"/>
  <c r="W98" i="8"/>
  <c r="S98" i="8"/>
  <c r="O98" i="8"/>
  <c r="K98" i="8"/>
  <c r="K103" i="8" s="1"/>
  <c r="AG29" i="7" s="1"/>
  <c r="AD29" i="7" s="1"/>
  <c r="G98" i="8"/>
  <c r="G103" i="8" s="1"/>
  <c r="AG28" i="7" s="1"/>
  <c r="AD28" i="7" s="1"/>
  <c r="C98" i="8"/>
  <c r="G46" i="8"/>
  <c r="G51" i="8" s="1"/>
  <c r="AG22" i="7" s="1"/>
  <c r="AD22" i="7" s="1"/>
  <c r="K46" i="8"/>
  <c r="O46" i="8"/>
  <c r="S46" i="8"/>
  <c r="W46" i="8"/>
  <c r="G47" i="8"/>
  <c r="K47" i="8"/>
  <c r="K51" i="8" s="1"/>
  <c r="AG23" i="7" s="1"/>
  <c r="AD23" i="7" s="1"/>
  <c r="O47" i="8"/>
  <c r="S47" i="8"/>
  <c r="W47" i="8"/>
  <c r="W51" i="8" s="1"/>
  <c r="AG26" i="7" s="1"/>
  <c r="AD26" i="7" s="1"/>
  <c r="G48" i="8"/>
  <c r="K48" i="8"/>
  <c r="O48" i="8"/>
  <c r="S48" i="8"/>
  <c r="W48" i="8"/>
  <c r="G49" i="8"/>
  <c r="K49" i="8"/>
  <c r="O49" i="8"/>
  <c r="S49" i="8"/>
  <c r="W49" i="8"/>
  <c r="G50" i="8"/>
  <c r="K50" i="8"/>
  <c r="O50" i="8"/>
  <c r="O51" i="8" s="1"/>
  <c r="AG24" i="7" s="1"/>
  <c r="AD24" i="7" s="1"/>
  <c r="S50" i="8"/>
  <c r="W50" i="8"/>
  <c r="C47" i="8"/>
  <c r="C48" i="8"/>
  <c r="C49" i="8"/>
  <c r="C50" i="8"/>
  <c r="C46" i="8"/>
  <c r="AD47" i="7"/>
  <c r="AD16" i="7"/>
  <c r="AD39" i="7"/>
  <c r="AD40" i="7"/>
  <c r="AD41" i="7"/>
  <c r="AD42" i="7"/>
  <c r="AD45" i="7"/>
  <c r="AD46" i="7"/>
  <c r="AD48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B23" i="7"/>
  <c r="B24" i="7"/>
  <c r="B25" i="7"/>
  <c r="B26" i="7"/>
  <c r="E27" i="7"/>
  <c r="B27" i="7"/>
  <c r="E28" i="7"/>
  <c r="B28" i="7"/>
  <c r="E29" i="7"/>
  <c r="B29" i="7"/>
  <c r="E30" i="7"/>
  <c r="B30" i="7"/>
  <c r="E31" i="7"/>
  <c r="B31" i="7"/>
  <c r="E32" i="7"/>
  <c r="B32" i="7"/>
  <c r="E33" i="7"/>
  <c r="B33" i="7"/>
  <c r="E34" i="7"/>
  <c r="B34" i="7"/>
  <c r="E35" i="7"/>
  <c r="B35" i="7"/>
  <c r="E36" i="7"/>
  <c r="B36" i="7"/>
  <c r="E37" i="7"/>
  <c r="B37" i="7"/>
  <c r="E38" i="7"/>
  <c r="B38" i="7"/>
  <c r="Y155" i="8"/>
  <c r="U155" i="8"/>
  <c r="Q155" i="8"/>
  <c r="M155" i="8"/>
  <c r="I155" i="8"/>
  <c r="E155" i="8"/>
  <c r="Y142" i="8"/>
  <c r="Y144" i="8"/>
  <c r="W142" i="8"/>
  <c r="W144" i="8"/>
  <c r="U142" i="8"/>
  <c r="U144" i="8"/>
  <c r="S142" i="8"/>
  <c r="S144" i="8"/>
  <c r="Q142" i="8"/>
  <c r="Q144" i="8"/>
  <c r="O142" i="8"/>
  <c r="O144" i="8"/>
  <c r="M142" i="8"/>
  <c r="M144" i="8"/>
  <c r="K142" i="8"/>
  <c r="K144" i="8"/>
  <c r="I142" i="8"/>
  <c r="I144" i="8"/>
  <c r="G142" i="8"/>
  <c r="G144" i="8"/>
  <c r="E142" i="8"/>
  <c r="E144" i="8"/>
  <c r="C142" i="8"/>
  <c r="C144" i="8"/>
  <c r="E51" i="8"/>
  <c r="O22" i="7"/>
  <c r="C145" i="8"/>
  <c r="K145" i="8"/>
  <c r="S145" i="8"/>
  <c r="G145" i="8"/>
  <c r="O145" i="8"/>
  <c r="W145" i="8"/>
  <c r="S155" i="8"/>
  <c r="K155" i="8"/>
  <c r="AG35" i="7" s="1"/>
  <c r="AD35" i="7" s="1"/>
  <c r="W155" i="8"/>
  <c r="AG38" i="7" s="1"/>
  <c r="AD38" i="7" s="1"/>
  <c r="Y103" i="8"/>
  <c r="Y90" i="8"/>
  <c r="Y92" i="8"/>
  <c r="W90" i="8"/>
  <c r="W92" i="8"/>
  <c r="Y51" i="8"/>
  <c r="Y38" i="8"/>
  <c r="Y40" i="8"/>
  <c r="W38" i="8"/>
  <c r="W40" i="8"/>
  <c r="AG37" i="7"/>
  <c r="AD37" i="7" s="1"/>
  <c r="W41" i="8"/>
  <c r="W93" i="8"/>
  <c r="K90" i="8"/>
  <c r="E103" i="8"/>
  <c r="I103" i="8"/>
  <c r="M103" i="8"/>
  <c r="Q103" i="8"/>
  <c r="U103" i="8"/>
  <c r="I51" i="8"/>
  <c r="M51" i="8"/>
  <c r="Q51" i="8"/>
  <c r="U51" i="8"/>
  <c r="C103" i="8"/>
  <c r="AG27" i="7" s="1"/>
  <c r="AD27" i="7" s="1"/>
  <c r="S51" i="8"/>
  <c r="AG25" i="7" s="1"/>
  <c r="AD25" i="7" s="1"/>
  <c r="C51" i="8"/>
  <c r="AG21" i="7" s="1"/>
  <c r="S103" i="8"/>
  <c r="AG31" i="7" s="1"/>
  <c r="AD31" i="7" s="1"/>
  <c r="U90" i="8"/>
  <c r="U92" i="8"/>
  <c r="S90" i="8"/>
  <c r="S92" i="8"/>
  <c r="Q90" i="8"/>
  <c r="Q92" i="8"/>
  <c r="O90" i="8"/>
  <c r="O92" i="8"/>
  <c r="M90" i="8"/>
  <c r="M92" i="8"/>
  <c r="K92" i="8"/>
  <c r="I90" i="8"/>
  <c r="I92" i="8"/>
  <c r="G90" i="8"/>
  <c r="G92" i="8"/>
  <c r="E90" i="8"/>
  <c r="E92" i="8"/>
  <c r="C90" i="8"/>
  <c r="C92" i="8"/>
  <c r="O21" i="7"/>
  <c r="E21" i="7"/>
  <c r="B21" i="7"/>
  <c r="G38" i="8"/>
  <c r="G40" i="8"/>
  <c r="I38" i="8"/>
  <c r="I40" i="8"/>
  <c r="K38" i="8"/>
  <c r="K40" i="8"/>
  <c r="M38" i="8"/>
  <c r="M40" i="8"/>
  <c r="O38" i="8"/>
  <c r="O40" i="8"/>
  <c r="Q38" i="8"/>
  <c r="Q40" i="8"/>
  <c r="S38" i="8"/>
  <c r="S40" i="8"/>
  <c r="U38" i="8"/>
  <c r="U40" i="8"/>
  <c r="E38" i="8"/>
  <c r="E40" i="8"/>
  <c r="C38" i="8"/>
  <c r="C40" i="8"/>
  <c r="W1" i="8"/>
  <c r="A111" i="8"/>
  <c r="B111" i="8" s="1"/>
  <c r="Z12" i="7"/>
  <c r="AD18" i="7"/>
  <c r="AD17" i="7"/>
  <c r="AD15" i="7"/>
  <c r="AD14" i="7"/>
  <c r="Z11" i="7"/>
  <c r="G93" i="8"/>
  <c r="O93" i="8"/>
  <c r="C93" i="8"/>
  <c r="K93" i="8"/>
  <c r="S93" i="8"/>
  <c r="C41" i="8"/>
  <c r="S41" i="8"/>
  <c r="O41" i="8"/>
  <c r="G41" i="8"/>
  <c r="K41" i="8"/>
  <c r="A59" i="8"/>
  <c r="B59" i="8" s="1"/>
  <c r="A7" i="8"/>
  <c r="A8" i="8" s="1"/>
  <c r="AG49" i="7" l="1"/>
  <c r="AD21" i="7"/>
  <c r="A9" i="8"/>
  <c r="B8" i="8"/>
  <c r="B7" i="8"/>
  <c r="A60" i="8"/>
  <c r="A112" i="8"/>
  <c r="A113" i="8" l="1"/>
  <c r="B112" i="8"/>
  <c r="B9" i="8"/>
  <c r="A10" i="8"/>
  <c r="A61" i="8"/>
  <c r="B60" i="8"/>
  <c r="AG51" i="7"/>
  <c r="AG53" i="7"/>
  <c r="L11" i="7" s="1"/>
  <c r="B61" i="8" l="1"/>
  <c r="A62" i="8"/>
  <c r="B10" i="8"/>
  <c r="A11" i="8"/>
  <c r="B113" i="8"/>
  <c r="A114" i="8"/>
  <c r="B114" i="8" l="1"/>
  <c r="A115" i="8"/>
  <c r="B11" i="8"/>
  <c r="A12" i="8"/>
  <c r="B62" i="8"/>
  <c r="A63" i="8"/>
  <c r="B63" i="8" l="1"/>
  <c r="A64" i="8"/>
  <c r="B12" i="8"/>
  <c r="A13" i="8"/>
  <c r="B115" i="8"/>
  <c r="A116" i="8"/>
  <c r="B116" i="8" l="1"/>
  <c r="A117" i="8"/>
  <c r="A14" i="8"/>
  <c r="B13" i="8"/>
  <c r="A65" i="8"/>
  <c r="B64" i="8"/>
  <c r="A66" i="8" l="1"/>
  <c r="B65" i="8"/>
  <c r="B14" i="8"/>
  <c r="A15" i="8"/>
  <c r="A118" i="8"/>
  <c r="B117" i="8"/>
  <c r="B118" i="8" l="1"/>
  <c r="A119" i="8"/>
  <c r="A16" i="8"/>
  <c r="B15" i="8"/>
  <c r="A67" i="8"/>
  <c r="B66" i="8"/>
  <c r="A68" i="8" l="1"/>
  <c r="B67" i="8"/>
  <c r="A17" i="8"/>
  <c r="B16" i="8"/>
  <c r="B119" i="8"/>
  <c r="A120" i="8"/>
  <c r="B120" i="8" l="1"/>
  <c r="A121" i="8"/>
  <c r="B17" i="8"/>
  <c r="A18" i="8"/>
  <c r="A69" i="8"/>
  <c r="B68" i="8"/>
  <c r="A70" i="8" l="1"/>
  <c r="B69" i="8"/>
  <c r="B18" i="8"/>
  <c r="A19" i="8"/>
  <c r="A122" i="8"/>
  <c r="B121" i="8"/>
  <c r="B122" i="8" l="1"/>
  <c r="A123" i="8"/>
  <c r="B19" i="8"/>
  <c r="A20" i="8"/>
  <c r="B70" i="8"/>
  <c r="A71" i="8"/>
  <c r="B71" i="8" l="1"/>
  <c r="A72" i="8"/>
  <c r="B20" i="8"/>
  <c r="A21" i="8"/>
  <c r="B123" i="8"/>
  <c r="A124" i="8"/>
  <c r="B124" i="8" l="1"/>
  <c r="A125" i="8"/>
  <c r="A22" i="8"/>
  <c r="B21" i="8"/>
  <c r="B72" i="8"/>
  <c r="A73" i="8"/>
  <c r="A74" i="8" l="1"/>
  <c r="B73" i="8"/>
  <c r="B22" i="8"/>
  <c r="A23" i="8"/>
  <c r="B125" i="8"/>
  <c r="A126" i="8"/>
  <c r="A127" i="8" l="1"/>
  <c r="B126" i="8"/>
  <c r="A24" i="8"/>
  <c r="B23" i="8"/>
  <c r="A75" i="8"/>
  <c r="B74" i="8"/>
  <c r="A76" i="8" l="1"/>
  <c r="B75" i="8"/>
  <c r="A25" i="8"/>
  <c r="B24" i="8"/>
  <c r="B127" i="8"/>
  <c r="A128" i="8"/>
  <c r="A129" i="8" l="1"/>
  <c r="B128" i="8"/>
  <c r="B25" i="8"/>
  <c r="A26" i="8"/>
  <c r="A77" i="8"/>
  <c r="B76" i="8"/>
  <c r="B77" i="8" l="1"/>
  <c r="A78" i="8"/>
  <c r="B26" i="8"/>
  <c r="A27" i="8"/>
  <c r="A130" i="8"/>
  <c r="B129" i="8"/>
  <c r="B130" i="8" l="1"/>
  <c r="A131" i="8"/>
  <c r="B27" i="8"/>
  <c r="A28" i="8"/>
  <c r="A79" i="8"/>
  <c r="B78" i="8"/>
  <c r="A80" i="8" l="1"/>
  <c r="B79" i="8"/>
  <c r="B28" i="8"/>
  <c r="A29" i="8"/>
  <c r="B131" i="8"/>
  <c r="A132" i="8"/>
  <c r="B132" i="8" l="1"/>
  <c r="A133" i="8"/>
  <c r="A30" i="8"/>
  <c r="B29" i="8"/>
  <c r="A81" i="8"/>
  <c r="B80" i="8"/>
  <c r="A82" i="8" l="1"/>
  <c r="B81" i="8"/>
  <c r="B30" i="8"/>
  <c r="A31" i="8"/>
  <c r="B133" i="8"/>
  <c r="A134" i="8"/>
  <c r="B134" i="8" l="1"/>
  <c r="A135" i="8"/>
  <c r="A32" i="8"/>
  <c r="B31" i="8"/>
  <c r="A83" i="8"/>
  <c r="B82" i="8"/>
  <c r="A84" i="8" l="1"/>
  <c r="B83" i="8"/>
  <c r="A33" i="8"/>
  <c r="B32" i="8"/>
  <c r="A136" i="8"/>
  <c r="B135" i="8"/>
  <c r="A137" i="8" l="1"/>
  <c r="B136" i="8"/>
  <c r="B33" i="8"/>
  <c r="A34" i="8"/>
  <c r="A85" i="8"/>
  <c r="B84" i="8"/>
  <c r="B85" i="8" l="1"/>
  <c r="A86" i="8"/>
  <c r="B86" i="8" s="1"/>
  <c r="B34" i="8"/>
  <c r="P1" i="8"/>
  <c r="A138" i="8"/>
  <c r="B138" i="8" s="1"/>
  <c r="B137" i="8"/>
  <c r="A87" i="8" l="1"/>
  <c r="B87" i="8" s="1"/>
  <c r="A88" i="8"/>
  <c r="B88" i="8" s="1"/>
  <c r="A139" i="8"/>
  <c r="B139" i="8" s="1"/>
  <c r="A89" i="8"/>
  <c r="B89" i="8" s="1"/>
  <c r="A140" i="8"/>
  <c r="B140" i="8" s="1"/>
  <c r="A35" i="8"/>
  <c r="B35" i="8" s="1"/>
  <c r="A36" i="8" l="1"/>
  <c r="A141" i="8"/>
  <c r="B141" i="8" s="1"/>
  <c r="B36" i="8" l="1"/>
  <c r="A37" i="8"/>
  <c r="B37" i="8" s="1"/>
</calcChain>
</file>

<file path=xl/sharedStrings.xml><?xml version="1.0" encoding="utf-8"?>
<sst xmlns="http://schemas.openxmlformats.org/spreadsheetml/2006/main" count="189" uniqueCount="87">
  <si>
    <t>郵便番号</t>
    <rPh sb="0" eb="4">
      <t>ユウビンバンゴウ</t>
    </rPh>
    <phoneticPr fontId="2"/>
  </si>
  <si>
    <t>社名</t>
    <rPh sb="0" eb="2">
      <t>シャメイ</t>
    </rPh>
    <phoneticPr fontId="2"/>
  </si>
  <si>
    <t>代表者</t>
    <rPh sb="0" eb="3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</si>
  <si>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</si>
  <si>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</si>
  <si>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取引銀行</t>
    <rPh sb="0" eb="2">
      <t>トリヒキ</t>
    </rPh>
    <rPh sb="2" eb="4">
      <t>ギンコウ</t>
    </rPh>
    <phoneticPr fontId="2"/>
  </si>
  <si>
    <t>支店</t>
    <rPh sb="0" eb="2">
      <t>シテン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</si>
  <si>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</si>
  <si>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</si>
  <si>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</si>
  <si>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ﾖﾐｶﾞﾅ</t>
    <phoneticPr fontId="2"/>
  </si>
  <si>
    <t>三重県鈴鹿市高岡町654-1</t>
    <rPh sb="0" eb="3">
      <t>ミエケン</t>
    </rPh>
    <rPh sb="3" eb="6">
      <t>スズカシ</t>
    </rPh>
    <rPh sb="6" eb="8">
      <t>タカオカ</t>
    </rPh>
    <rPh sb="8" eb="9">
      <t>チョウ</t>
    </rPh>
    <phoneticPr fontId="2"/>
  </si>
  <si>
    <t>代表取締役　瀬古　恭裕</t>
    <rPh sb="0" eb="2">
      <t>ダイヒョウ</t>
    </rPh>
    <rPh sb="2" eb="4">
      <t>トリシマリ</t>
    </rPh>
    <rPh sb="4" eb="5">
      <t>ヤク</t>
    </rPh>
    <rPh sb="6" eb="8">
      <t>セコ</t>
    </rPh>
    <rPh sb="9" eb="11">
      <t>ヤスヒロ</t>
    </rPh>
    <phoneticPr fontId="2"/>
  </si>
  <si>
    <t>059-369-3222</t>
    <phoneticPr fontId="2"/>
  </si>
  <si>
    <t>059-369-3221</t>
    <phoneticPr fontId="2"/>
  </si>
  <si>
    <t>○×銀行</t>
    <rPh sb="2" eb="4">
      <t>ギンコウ</t>
    </rPh>
    <phoneticPr fontId="2"/>
  </si>
  <si>
    <t>△△支店</t>
    <rPh sb="2" eb="4">
      <t>シテン</t>
    </rPh>
    <phoneticPr fontId="2"/>
  </si>
  <si>
    <t>普通</t>
    <rPh sb="0" eb="2">
      <t>フツウ</t>
    </rPh>
    <phoneticPr fontId="2"/>
  </si>
  <si>
    <t>入力欄</t>
    <rPh sb="0" eb="2">
      <t>ニュウリョク</t>
    </rPh>
    <rPh sb="2" eb="3">
      <t>ラン</t>
    </rPh>
    <phoneticPr fontId="2"/>
  </si>
  <si>
    <t>項目</t>
    <rPh sb="0" eb="2">
      <t>コウモク</t>
    </rPh>
    <phoneticPr fontId="2"/>
  </si>
  <si>
    <t>下記</t>
    <rPh sb="0" eb="2">
      <t>カキ</t>
    </rPh>
    <phoneticPr fontId="2"/>
  </si>
  <si>
    <t>御中</t>
    <rPh sb="0" eb="2">
      <t>オンチュウ</t>
    </rPh>
    <phoneticPr fontId="2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</si>
  <si>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2"/>
  </si>
  <si>
    <t>消費税</t>
    <rPh sb="0" eb="3">
      <t>ショウヒゼイ</t>
    </rPh>
    <phoneticPr fontId="2"/>
  </si>
  <si>
    <t>ご請求金額(税込)</t>
    <rPh sb="1" eb="3">
      <t>セイキュウ</t>
    </rPh>
    <rPh sb="3" eb="5">
      <t>キンガク</t>
    </rPh>
    <rPh sb="6" eb="8">
      <t>ゼイコミ</t>
    </rPh>
    <phoneticPr fontId="2"/>
  </si>
  <si>
    <t>工番</t>
    <rPh sb="0" eb="2">
      <t>コウバン</t>
    </rPh>
    <phoneticPr fontId="2"/>
  </si>
  <si>
    <t>工事名</t>
    <rPh sb="0" eb="2">
      <t>コウジ</t>
    </rPh>
    <rPh sb="2" eb="3">
      <t>メイ</t>
    </rPh>
    <phoneticPr fontId="2"/>
  </si>
  <si>
    <t>％</t>
    <phoneticPr fontId="2"/>
  </si>
  <si>
    <t>税抜</t>
    <rPh sb="0" eb="2">
      <t>ゼイヌキ</t>
    </rPh>
    <phoneticPr fontId="2"/>
  </si>
  <si>
    <t>税込</t>
    <rPh sb="0" eb="2">
      <t>ゼイコミ</t>
    </rPh>
    <phoneticPr fontId="2"/>
  </si>
  <si>
    <t>合計</t>
    <rPh sb="0" eb="2">
      <t>ゴウケイ</t>
    </rPh>
    <phoneticPr fontId="2"/>
  </si>
  <si>
    <t>担当者</t>
    <rPh sb="0" eb="3">
      <t>タントウシャ</t>
    </rPh>
    <phoneticPr fontId="2"/>
  </si>
  <si>
    <t>残業</t>
    <rPh sb="0" eb="2">
      <t>ザンギョウ</t>
    </rPh>
    <phoneticPr fontId="2"/>
  </si>
  <si>
    <t>人工</t>
    <rPh sb="0" eb="2">
      <t>ニンク</t>
    </rPh>
    <phoneticPr fontId="2"/>
  </si>
  <si>
    <t>締め</t>
    <rPh sb="0" eb="1">
      <t>シ</t>
    </rPh>
    <phoneticPr fontId="2"/>
  </si>
  <si>
    <t>小計①</t>
    <rPh sb="0" eb="2">
      <t>ショウケイ</t>
    </rPh>
    <phoneticPr fontId="2"/>
  </si>
  <si>
    <t>単価②</t>
    <rPh sb="0" eb="2">
      <t>タンカ</t>
    </rPh>
    <phoneticPr fontId="2"/>
  </si>
  <si>
    <t>①×②</t>
    <phoneticPr fontId="2"/>
  </si>
  <si>
    <t>合計(税抜)</t>
    <rPh sb="0" eb="2">
      <t>ゴウケイ</t>
    </rPh>
    <rPh sb="3" eb="5">
      <t>ゼイヌキ</t>
    </rPh>
    <phoneticPr fontId="2"/>
  </si>
  <si>
    <t>ｶﾞｿﾘﾝ代</t>
    <rPh sb="5" eb="6">
      <t>ダイ</t>
    </rPh>
    <phoneticPr fontId="2"/>
  </si>
  <si>
    <t>高速代</t>
    <rPh sb="0" eb="2">
      <t>コウソク</t>
    </rPh>
    <rPh sb="2" eb="3">
      <t>ダイ</t>
    </rPh>
    <phoneticPr fontId="2"/>
  </si>
  <si>
    <t>例</t>
    <rPh sb="0" eb="1">
      <t>レイ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</si>
  <si>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</si>
  <si>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の入力欄に御社の情報を記載ください。</t>
    <rPh sb="1" eb="3">
      <t>ニュウリョク</t>
    </rPh>
    <rPh sb="3" eb="4">
      <t>ラン</t>
    </rPh>
    <rPh sb="5" eb="7">
      <t>オンシャ</t>
    </rPh>
    <rPh sb="8" eb="10">
      <t>ジョウホウ</t>
    </rPh>
    <rPh sb="11" eb="13">
      <t>キサイ</t>
    </rPh>
    <phoneticPr fontId="2"/>
  </si>
  <si>
    <t>単位</t>
    <rPh sb="0" eb="2">
      <t>タンイ</t>
    </rPh>
    <phoneticPr fontId="2"/>
  </si>
  <si>
    <t>請求書の25日着が難しい場合は、FAX又はメールにて経理宛てに送付ください。</t>
    <rPh sb="0" eb="3">
      <t>セイキュウショ</t>
    </rPh>
    <rPh sb="6" eb="7">
      <t>ニチ</t>
    </rPh>
    <rPh sb="7" eb="8">
      <t>チャク</t>
    </rPh>
    <rPh sb="9" eb="10">
      <t>ムズカ</t>
    </rPh>
    <rPh sb="12" eb="14">
      <t>バアイ</t>
    </rPh>
    <rPh sb="19" eb="20">
      <t>マタ</t>
    </rPh>
    <rPh sb="26" eb="28">
      <t>ケイリ</t>
    </rPh>
    <rPh sb="28" eb="29">
      <t>ア</t>
    </rPh>
    <rPh sb="31" eb="33">
      <t>ソウフ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</si>
  <si>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</si>
  <si>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</si>
  <si>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請求書締日：</t>
    <rPh sb="0" eb="3">
      <t>セイキュウショ</t>
    </rPh>
    <rPh sb="3" eb="4">
      <t>シ</t>
    </rPh>
    <rPh sb="4" eb="5">
      <t>ビ</t>
    </rPh>
    <phoneticPr fontId="2"/>
  </si>
  <si>
    <t>株式会社 鈴鹿</t>
    <rPh sb="0" eb="4">
      <t>カブシキガイシャ</t>
    </rPh>
    <rPh sb="5" eb="7">
      <t>スズカ</t>
    </rPh>
    <phoneticPr fontId="2"/>
  </si>
  <si>
    <t>株式会社　鈴鹿</t>
    <rPh sb="0" eb="4">
      <t>カブシキガイシャ</t>
    </rPh>
    <rPh sb="5" eb="7">
      <t>スズカ</t>
    </rPh>
    <phoneticPr fontId="2"/>
  </si>
  <si>
    <t>※㈱鈴鹿　請求書締日</t>
    <rPh sb="2" eb="4">
      <t>スズカ</t>
    </rPh>
    <rPh sb="5" eb="8">
      <t>セイキュウショ</t>
    </rPh>
    <rPh sb="8" eb="10">
      <t>シメビ</t>
    </rPh>
    <phoneticPr fontId="2"/>
  </si>
  <si>
    <r>
      <t>お支払いは、</t>
    </r>
    <r>
      <rPr>
        <b/>
        <sz val="18"/>
        <color rgb="FFFF0000"/>
        <rFont val="ＭＳ Ｐ明朝"/>
        <family val="1"/>
        <charset val="128"/>
      </rPr>
      <t>翌月15日</t>
    </r>
    <r>
      <rPr>
        <b/>
        <sz val="18"/>
        <color theme="1"/>
        <rFont val="ＭＳ Ｐ明朝"/>
        <family val="1"/>
        <charset val="128"/>
      </rPr>
      <t>です。</t>
    </r>
    <rPh sb="1" eb="3">
      <t>シハラ</t>
    </rPh>
    <rPh sb="6" eb="8">
      <t>ヨクゲツ</t>
    </rPh>
    <rPh sb="10" eb="11">
      <t>ニチ</t>
    </rPh>
    <phoneticPr fontId="2"/>
  </si>
  <si>
    <t>㈱鈴鹿宛請求書専用アドレス：seikyuusyo@suzuka-group.co.jp</t>
    <rPh sb="1" eb="3">
      <t>スズカ</t>
    </rPh>
    <rPh sb="3" eb="4">
      <t>アテ</t>
    </rPh>
    <rPh sb="4" eb="7">
      <t>セイキュウショ</t>
    </rPh>
    <rPh sb="7" eb="9">
      <t>センヨウ</t>
    </rPh>
    <phoneticPr fontId="2"/>
  </si>
  <si>
    <t>FAX番号：059-369-3221</t>
    <rPh sb="3" eb="5">
      <t>バンゴウ</t>
    </rPh>
    <phoneticPr fontId="2"/>
  </si>
  <si>
    <t>支払日</t>
    <rPh sb="0" eb="3">
      <t>シハライビ</t>
    </rPh>
    <phoneticPr fontId="2"/>
  </si>
  <si>
    <t>毎月25日</t>
    <rPh sb="0" eb="2">
      <t>マイツキ</t>
    </rPh>
    <rPh sb="4" eb="5">
      <t>ニチ</t>
    </rPh>
    <phoneticPr fontId="2"/>
  </si>
  <si>
    <t>請求書期日</t>
    <rPh sb="0" eb="3">
      <t>セイキュウショ</t>
    </rPh>
    <rPh sb="3" eb="5">
      <t>キジツ</t>
    </rPh>
    <phoneticPr fontId="2"/>
  </si>
  <si>
    <t>必着日</t>
    <rPh sb="0" eb="2">
      <t>ヒッチャク</t>
    </rPh>
    <rPh sb="2" eb="3">
      <t>ビ</t>
    </rPh>
    <phoneticPr fontId="2"/>
  </si>
  <si>
    <t>&lt;請求明細書&gt;</t>
    <rPh sb="1" eb="3">
      <t>セイキュウ</t>
    </rPh>
    <rPh sb="3" eb="6">
      <t>メイサイショ</t>
    </rPh>
    <phoneticPr fontId="2"/>
  </si>
  <si>
    <t>〈その他経費〉</t>
    <rPh sb="3" eb="4">
      <t>タ</t>
    </rPh>
    <rPh sb="4" eb="6">
      <t>ケイヒ</t>
    </rPh>
    <phoneticPr fontId="2"/>
  </si>
  <si>
    <t>ｶ)ｽｽﾞｶ</t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</si>
  <si>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</si>
  <si>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</si>
  <si>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翌月15日(休日：前営業日)</t>
    <rPh sb="0" eb="2">
      <t>ヨクゲツ</t>
    </rPh>
    <rPh sb="4" eb="5">
      <t>ニチ</t>
    </rPh>
    <rPh sb="6" eb="8">
      <t>キュウジツ</t>
    </rPh>
    <rPh sb="9" eb="10">
      <t>マエ</t>
    </rPh>
    <rPh sb="10" eb="12">
      <t>エイギョウ</t>
    </rPh>
    <rPh sb="12" eb="13">
      <t>ビ</t>
    </rPh>
    <phoneticPr fontId="2"/>
  </si>
  <si>
    <t>㈱鈴鹿 記入欄</t>
    <rPh sb="1" eb="3">
      <t>スズカ</t>
    </rPh>
    <rPh sb="4" eb="6">
      <t>キニュウ</t>
    </rPh>
    <rPh sb="6" eb="7">
      <t>ラン</t>
    </rPh>
    <phoneticPr fontId="2"/>
  </si>
  <si>
    <t>◆基本情報入力</t>
    <rPh sb="1" eb="3">
      <t>キホン</t>
    </rPh>
    <rPh sb="3" eb="5">
      <t>ジョウホウ</t>
    </rPh>
    <rPh sb="5" eb="7">
      <t>ニュウリョク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</si>
  <si>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</si>
  <si>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</si>
  <si>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口座番号</t>
    <rPh sb="0" eb="2">
      <t>コウザ</t>
    </rPh>
    <rPh sb="2" eb="4">
      <t>バンゴウ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</si>
  <si>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</si>
  <si>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</si>
  <si>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口座種類</t>
    <rPh sb="0" eb="2">
      <t>コウザ</t>
    </rPh>
    <rPh sb="2" eb="4">
      <t>シュルイ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</si>
  <si>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</si>
  <si>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</si>
  <si>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振込先</t>
    <rPh sb="0" eb="3">
      <t>フリコミサキ</t>
    </rPh>
    <phoneticPr fontId="2"/>
  </si>
  <si>
    <r>
      <rPr>
        <b/>
        <sz val="18"/>
        <color rgb="FFFF0000"/>
        <rFont val="ＭＳ Ｐ明朝"/>
        <family val="1"/>
        <charset val="128"/>
      </rPr>
      <t>毎月20日締め</t>
    </r>
    <r>
      <rPr>
        <b/>
        <sz val="18"/>
        <color theme="1"/>
        <rFont val="ＭＳ Ｐ明朝"/>
        <family val="1"/>
        <charset val="128"/>
      </rPr>
      <t>です。</t>
    </r>
    <r>
      <rPr>
        <b/>
        <u/>
        <sz val="18"/>
        <color theme="1"/>
        <rFont val="ＭＳ Ｐ明朝"/>
        <family val="1"/>
        <charset val="128"/>
      </rPr>
      <t>25日までに請求書が届く</t>
    </r>
    <r>
      <rPr>
        <b/>
        <sz val="18"/>
        <color theme="1"/>
        <rFont val="ＭＳ Ｐ明朝"/>
        <family val="1"/>
        <charset val="128"/>
      </rPr>
      <t>ようにお願いします。</t>
    </r>
    <rPh sb="0" eb="2">
      <t>マイツキ</t>
    </rPh>
    <rPh sb="4" eb="5">
      <t>ヒ</t>
    </rPh>
    <rPh sb="5" eb="6">
      <t>シ</t>
    </rPh>
    <rPh sb="12" eb="13">
      <t>ニチ</t>
    </rPh>
    <rPh sb="16" eb="19">
      <t>セイキュウショ</t>
    </rPh>
    <rPh sb="20" eb="21">
      <t>トド</t>
    </rPh>
    <rPh sb="26" eb="27">
      <t>ネガ</t>
    </rPh>
    <phoneticPr fontId="2"/>
  </si>
  <si>
    <t>登録番号：</t>
    <rPh sb="0" eb="4">
      <t>トウロクバンゴウ</t>
    </rPh>
    <phoneticPr fontId="2"/>
  </si>
  <si>
    <t>住　 所：</t>
    <rPh sb="0" eb="1">
      <t>ジュウ</t>
    </rPh>
    <rPh sb="3" eb="4">
      <t>ショ</t>
    </rPh>
    <phoneticPr fontId="2"/>
  </si>
  <si>
    <t>ＴＥＬ ：</t>
    <phoneticPr fontId="2"/>
  </si>
  <si>
    <t>ＦＡＸ ：</t>
    <phoneticPr fontId="2"/>
  </si>
  <si>
    <t>登録番号</t>
    <rPh sb="0" eb="2">
      <t>トウロク</t>
    </rPh>
    <rPh sb="2" eb="4">
      <t>バンゴウ</t>
    </rPh>
    <phoneticPr fontId="2"/>
  </si>
  <si>
    <t>日付</t>
    <rPh sb="0" eb="2">
      <t>ヒヅケ</t>
    </rPh>
    <phoneticPr fontId="2"/>
  </si>
  <si>
    <t>T8190001005575</t>
    <phoneticPr fontId="2"/>
  </si>
  <si>
    <t>金額(税抜)</t>
    <rPh sb="0" eb="2">
      <t>キンガク</t>
    </rPh>
    <rPh sb="3" eb="4">
      <t>ゼイ</t>
    </rPh>
    <rPh sb="4" eb="5">
      <t>ヌキ</t>
    </rPh>
    <phoneticPr fontId="2"/>
  </si>
  <si>
    <t>工事番号</t>
    <rPh sb="0" eb="2">
      <t>コウジ</t>
    </rPh>
    <rPh sb="2" eb="4">
      <t>バンゴウ</t>
    </rPh>
    <phoneticPr fontId="2"/>
  </si>
  <si>
    <t>注文書№</t>
    <rPh sb="0" eb="2">
      <t>チュウモン</t>
    </rPh>
    <rPh sb="2" eb="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</si>
</sst>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yyyy&quot;年&quot;m&quot;月&quot;d&quot;日&quot;;@"/>
    <numFmt numFmtId="177" formatCode="[&lt;=999]&quot;〒&quot;000;[&lt;=9999]&quot;〒&quot;000\-00;&quot;〒&quot;000\-0000"/>
    <numFmt numFmtId="178" formatCode="&quot;¥&quot;#,##0\-;[Red]&quot;¥&quot;\-#,##0\-"/>
    <numFmt numFmtId="179" formatCode="General&quot;h&quot;"/>
    <numFmt numFmtId="180" formatCode="General&quot;人工&quot;"/>
    <numFmt numFmtId="181" formatCode="m&quot;/&quot;d"/>
    <numFmt numFmtId="182" formatCode="aaa"/>
    <numFmt numFmtId="183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u/>
      <sz val="18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F3F8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9999"/>
      </left>
      <right/>
      <top style="medium">
        <color rgb="FFFF9999"/>
      </top>
      <bottom/>
      <diagonal/>
    </border>
    <border>
      <left/>
      <right/>
      <top style="medium">
        <color rgb="FFFF9999"/>
      </top>
      <bottom/>
      <diagonal/>
    </border>
    <border>
      <left/>
      <right style="medium">
        <color rgb="FFFF9999"/>
      </right>
      <top style="medium">
        <color rgb="FFFF9999"/>
      </top>
      <bottom/>
      <diagonal/>
    </border>
    <border>
      <left style="medium">
        <color rgb="FFFF9999"/>
      </left>
      <right/>
      <top/>
      <bottom/>
      <diagonal/>
    </border>
    <border>
      <left/>
      <right style="medium">
        <color rgb="FFFF9999"/>
      </right>
      <top/>
      <bottom/>
      <diagonal/>
    </border>
    <border>
      <left style="medium">
        <color rgb="FFFF9999"/>
      </left>
      <right/>
      <top/>
      <bottom style="medium">
        <color rgb="FFFF9999"/>
      </bottom>
      <diagonal/>
    </border>
    <border>
      <left/>
      <right/>
      <top/>
      <bottom style="medium">
        <color rgb="FFFF9999"/>
      </bottom>
      <diagonal/>
    </border>
    <border>
      <left/>
      <right style="medium">
        <color rgb="FFFF9999"/>
      </right>
      <top/>
      <bottom style="medium">
        <color rgb="FFFF999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177" fontId="4" fillId="0" borderId="7" xfId="0" applyNumberFormat="1" applyFont="1" applyBorder="1" applyAlignment="1">
      <alignment horizontal="left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177" fontId="4" fillId="4" borderId="22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9" xfId="0" applyFont="1" applyFill="1" applyBorder="1" applyAlignment="1" applyProtection="1">
      <alignment vertical="center" shrinkToFit="1"/>
      <protection locked="0"/>
    </xf>
    <xf numFmtId="49" fontId="4" fillId="4" borderId="9" xfId="0" applyNumberFormat="1" applyFont="1" applyFill="1" applyBorder="1" applyAlignment="1" applyProtection="1">
      <alignment vertical="center" shrinkToFit="1"/>
      <protection locked="0"/>
    </xf>
    <xf numFmtId="0" fontId="4" fillId="4" borderId="4" xfId="0" applyFont="1" applyFill="1" applyBorder="1" applyAlignment="1" applyProtection="1">
      <alignment vertical="center" shrinkToFit="1"/>
      <protection locked="0"/>
    </xf>
    <xf numFmtId="0" fontId="4" fillId="4" borderId="1" xfId="0" applyFont="1" applyFill="1" applyBorder="1" applyAlignment="1">
      <alignment vertical="center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9" fillId="2" borderId="42" xfId="0" applyFont="1" applyFill="1" applyBorder="1" applyAlignment="1">
      <alignment horizontal="right" vertical="center" indent="3" shrinkToFit="1"/>
    </xf>
    <xf numFmtId="0" fontId="9" fillId="2" borderId="0" xfId="0" applyFont="1" applyFill="1" applyAlignment="1">
      <alignment horizontal="right" vertical="center" indent="3" shrinkToFit="1"/>
    </xf>
    <xf numFmtId="0" fontId="9" fillId="2" borderId="43" xfId="0" applyFont="1" applyFill="1" applyBorder="1" applyAlignment="1">
      <alignment horizontal="right" vertical="center" indent="3" shrinkToFit="1"/>
    </xf>
    <xf numFmtId="0" fontId="9" fillId="2" borderId="44" xfId="0" applyFont="1" applyFill="1" applyBorder="1" applyAlignment="1">
      <alignment horizontal="right" vertical="center" indent="3" shrinkToFit="1"/>
    </xf>
    <xf numFmtId="0" fontId="9" fillId="2" borderId="45" xfId="0" applyFont="1" applyFill="1" applyBorder="1" applyAlignment="1">
      <alignment horizontal="right" vertical="center" indent="3" shrinkToFit="1"/>
    </xf>
    <xf numFmtId="0" fontId="9" fillId="2" borderId="46" xfId="0" applyFont="1" applyFill="1" applyBorder="1" applyAlignment="1">
      <alignment horizontal="right" vertical="center" indent="3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left" vertical="center" indent="1" shrinkToFit="1"/>
    </xf>
    <xf numFmtId="0" fontId="8" fillId="2" borderId="0" xfId="0" applyFont="1" applyFill="1" applyAlignment="1">
      <alignment horizontal="left" vertical="center" indent="1" shrinkToFit="1"/>
    </xf>
    <xf numFmtId="0" fontId="8" fillId="2" borderId="43" xfId="0" applyFont="1" applyFill="1" applyBorder="1" applyAlignment="1">
      <alignment horizontal="left" vertical="center" indent="1" shrinkToFit="1"/>
    </xf>
    <xf numFmtId="0" fontId="6" fillId="0" borderId="0" xfId="0" applyFont="1" applyAlignment="1">
      <alignment horizontal="left" vertical="center" shrinkToFit="1"/>
    </xf>
    <xf numFmtId="0" fontId="5" fillId="2" borderId="42" xfId="0" applyFont="1" applyFill="1" applyBorder="1" applyAlignment="1">
      <alignment horizontal="left" vertical="center" indent="1" shrinkToFit="1"/>
    </xf>
    <xf numFmtId="0" fontId="5" fillId="2" borderId="0" xfId="0" applyFont="1" applyFill="1" applyAlignment="1">
      <alignment horizontal="left" vertical="center" indent="1" shrinkToFit="1"/>
    </xf>
    <xf numFmtId="0" fontId="5" fillId="2" borderId="43" xfId="0" applyFont="1" applyFill="1" applyBorder="1" applyAlignment="1">
      <alignment horizontal="left" vertical="center" indent="1" shrinkToFit="1"/>
    </xf>
    <xf numFmtId="0" fontId="5" fillId="2" borderId="39" xfId="0" applyFont="1" applyFill="1" applyBorder="1" applyAlignment="1">
      <alignment horizontal="left" vertical="center" indent="1" shrinkToFit="1"/>
    </xf>
    <xf numFmtId="0" fontId="5" fillId="2" borderId="40" xfId="0" applyFont="1" applyFill="1" applyBorder="1" applyAlignment="1">
      <alignment horizontal="left" vertical="center" indent="1" shrinkToFit="1"/>
    </xf>
    <xf numFmtId="0" fontId="5" fillId="2" borderId="41" xfId="0" applyFont="1" applyFill="1" applyBorder="1" applyAlignment="1">
      <alignment horizontal="left" vertical="center" indent="1" shrinkToFit="1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176" fontId="11" fillId="4" borderId="0" xfId="0" applyNumberFormat="1" applyFont="1" applyFill="1" applyAlignment="1" applyProtection="1">
      <alignment horizontal="center" vertical="center" shrinkToFit="1"/>
      <protection locked="0"/>
    </xf>
    <xf numFmtId="0" fontId="10" fillId="4" borderId="16" xfId="0" applyFont="1" applyFill="1" applyBorder="1" applyAlignment="1" applyProtection="1">
      <alignment horizontal="center" vertical="center" textRotation="255" shrinkToFit="1"/>
      <protection locked="0"/>
    </xf>
    <xf numFmtId="0" fontId="10" fillId="4" borderId="26" xfId="0" applyFont="1" applyFill="1" applyBorder="1" applyAlignment="1" applyProtection="1">
      <alignment vertical="center" shrinkToFit="1"/>
      <protection locked="0"/>
    </xf>
    <xf numFmtId="0" fontId="10" fillId="4" borderId="27" xfId="0" applyFont="1" applyFill="1" applyBorder="1" applyAlignment="1" applyProtection="1">
      <alignment vertical="center" shrinkToFit="1"/>
      <protection locked="0"/>
    </xf>
    <xf numFmtId="0" fontId="10" fillId="4" borderId="33" xfId="0" applyFont="1" applyFill="1" applyBorder="1" applyAlignment="1" applyProtection="1">
      <alignment vertical="center" shrinkToFit="1"/>
      <protection locked="0"/>
    </xf>
    <xf numFmtId="0" fontId="10" fillId="4" borderId="34" xfId="0" applyFont="1" applyFill="1" applyBorder="1" applyAlignment="1" applyProtection="1">
      <alignment vertical="center" shrinkToFit="1"/>
      <protection locked="0"/>
    </xf>
    <xf numFmtId="0" fontId="10" fillId="4" borderId="32" xfId="0" applyFont="1" applyFill="1" applyBorder="1" applyAlignment="1" applyProtection="1">
      <alignment vertical="center" shrinkToFit="1"/>
      <protection locked="0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10" fillId="4" borderId="28" xfId="0" applyFont="1" applyFill="1" applyBorder="1" applyAlignment="1" applyProtection="1">
      <alignment vertical="center" shrinkToFit="1"/>
      <protection locked="0"/>
    </xf>
    <xf numFmtId="0" fontId="10" fillId="4" borderId="8" xfId="0" applyFont="1" applyFill="1" applyBorder="1" applyAlignment="1" applyProtection="1">
      <alignment vertical="center" shrinkToFit="1"/>
      <protection locked="0"/>
    </xf>
    <xf numFmtId="0" fontId="10" fillId="4" borderId="37" xfId="0" applyFont="1" applyFill="1" applyBorder="1" applyAlignment="1" applyProtection="1">
      <alignment vertical="center" shrinkToFit="1"/>
      <protection locked="0"/>
    </xf>
    <xf numFmtId="0" fontId="10" fillId="4" borderId="36" xfId="0" applyFont="1" applyFill="1" applyBorder="1" applyAlignment="1" applyProtection="1">
      <alignment vertical="center" shrinkToFit="1"/>
      <protection locked="0"/>
    </xf>
    <xf numFmtId="0" fontId="10" fillId="4" borderId="9" xfId="0" applyFont="1" applyFill="1" applyBorder="1" applyAlignment="1" applyProtection="1">
      <alignment vertical="center" shrinkToFit="1"/>
      <protection locked="0"/>
    </xf>
    <xf numFmtId="38" fontId="10" fillId="4" borderId="3" xfId="1" applyFont="1" applyFill="1" applyBorder="1" applyAlignment="1" applyProtection="1">
      <alignment horizontal="center" vertical="center" shrinkToFit="1"/>
      <protection locked="0"/>
    </xf>
    <xf numFmtId="38" fontId="10" fillId="0" borderId="8" xfId="1" applyFont="1" applyFill="1" applyBorder="1" applyAlignment="1" applyProtection="1">
      <alignment horizontal="center" vertical="center" shrinkToFit="1"/>
    </xf>
    <xf numFmtId="38" fontId="10" fillId="0" borderId="9" xfId="1" applyFont="1" applyFill="1" applyBorder="1" applyAlignment="1" applyProtection="1">
      <alignment horizontal="center" vertical="center" shrinkToFit="1"/>
    </xf>
    <xf numFmtId="38" fontId="10" fillId="4" borderId="12" xfId="1" applyFont="1" applyFill="1" applyBorder="1" applyAlignment="1" applyProtection="1">
      <alignment vertical="center" shrinkToFit="1"/>
      <protection locked="0"/>
    </xf>
    <xf numFmtId="38" fontId="10" fillId="4" borderId="16" xfId="1" applyFont="1" applyFill="1" applyBorder="1" applyAlignment="1" applyProtection="1">
      <alignment vertical="center" shrinkToFit="1"/>
      <protection locked="0"/>
    </xf>
    <xf numFmtId="0" fontId="10" fillId="4" borderId="30" xfId="0" applyFont="1" applyFill="1" applyBorder="1" applyAlignment="1" applyProtection="1">
      <alignment vertical="center" shrinkToFit="1"/>
      <protection locked="0"/>
    </xf>
    <xf numFmtId="0" fontId="10" fillId="4" borderId="31" xfId="0" applyFont="1" applyFill="1" applyBorder="1" applyAlignment="1" applyProtection="1">
      <alignment vertical="center" shrinkToFit="1"/>
      <protection locked="0"/>
    </xf>
    <xf numFmtId="0" fontId="10" fillId="4" borderId="29" xfId="0" applyFont="1" applyFill="1" applyBorder="1" applyAlignment="1" applyProtection="1">
      <alignment vertical="center" shrinkToFit="1"/>
      <protection locked="0"/>
    </xf>
    <xf numFmtId="38" fontId="10" fillId="4" borderId="4" xfId="1" applyFont="1" applyFill="1" applyBorder="1" applyAlignment="1" applyProtection="1">
      <alignment horizontal="center" vertical="center" shrinkToFit="1"/>
      <protection locked="0"/>
    </xf>
    <xf numFmtId="38" fontId="10" fillId="0" borderId="19" xfId="1" applyFont="1" applyFill="1" applyBorder="1" applyAlignment="1" applyProtection="1">
      <alignment horizontal="center" vertical="center" shrinkToFit="1"/>
    </xf>
    <xf numFmtId="38" fontId="10" fillId="0" borderId="20" xfId="1" applyFont="1" applyFill="1" applyBorder="1" applyAlignment="1" applyProtection="1">
      <alignment horizontal="center" vertical="center" shrinkToFit="1"/>
    </xf>
    <xf numFmtId="38" fontId="10" fillId="0" borderId="1" xfId="1" applyFont="1" applyFill="1" applyBorder="1" applyAlignment="1" applyProtection="1">
      <alignment horizontal="center" vertical="center" shrinkToFit="1"/>
    </xf>
    <xf numFmtId="38" fontId="10" fillId="0" borderId="11" xfId="1" applyFont="1" applyFill="1" applyBorder="1" applyAlignment="1" applyProtection="1">
      <alignment vertical="center" shrinkToFit="1"/>
    </xf>
    <xf numFmtId="38" fontId="10" fillId="0" borderId="1" xfId="1" applyFont="1" applyFill="1" applyBorder="1" applyAlignment="1" applyProtection="1">
      <alignment vertical="center" shrinkToFit="1"/>
    </xf>
    <xf numFmtId="38" fontId="10" fillId="0" borderId="12" xfId="1" applyFont="1" applyFill="1" applyBorder="1" applyAlignment="1" applyProtection="1">
      <alignment vertical="center" shrinkToFit="1"/>
    </xf>
    <xf numFmtId="38" fontId="10" fillId="0" borderId="2" xfId="1" applyFont="1" applyFill="1" applyBorder="1" applyAlignment="1" applyProtection="1">
      <alignment horizontal="center" vertical="center" shrinkToFit="1"/>
    </xf>
    <xf numFmtId="38" fontId="10" fillId="4" borderId="7" xfId="1" applyFont="1" applyFill="1" applyBorder="1" applyAlignment="1" applyProtection="1">
      <alignment horizontal="center" vertical="center" shrinkToFit="1"/>
      <protection locked="0"/>
    </xf>
    <xf numFmtId="38" fontId="10" fillId="0" borderId="16" xfId="1" applyFont="1" applyFill="1" applyBorder="1" applyAlignment="1" applyProtection="1">
      <alignment vertical="center" shrinkToFit="1"/>
    </xf>
    <xf numFmtId="38" fontId="10" fillId="0" borderId="25" xfId="1" applyFont="1" applyFill="1" applyBorder="1" applyAlignment="1" applyProtection="1">
      <alignment vertical="center" shrinkToFit="1"/>
    </xf>
    <xf numFmtId="38" fontId="10" fillId="4" borderId="17" xfId="1" applyFont="1" applyFill="1" applyBorder="1" applyAlignment="1" applyProtection="1">
      <alignment vertical="center" shrinkToFit="1"/>
      <protection locked="0"/>
    </xf>
    <xf numFmtId="38" fontId="10" fillId="0" borderId="7" xfId="1" applyFont="1" applyFill="1" applyBorder="1" applyAlignment="1" applyProtection="1">
      <alignment horizontal="center" vertical="center" shrinkToFit="1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10" fillId="4" borderId="7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top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177" fontId="11" fillId="0" borderId="0" xfId="0" applyNumberFormat="1" applyFont="1" applyAlignment="1" applyProtection="1">
      <alignment horizontal="left" vertical="center" shrinkToFit="1"/>
      <protection locked="0"/>
    </xf>
    <xf numFmtId="177" fontId="11" fillId="0" borderId="0" xfId="0" applyNumberFormat="1" applyFont="1" applyAlignment="1" applyProtection="1">
      <alignment vertical="center" shrinkToFit="1"/>
      <protection locked="0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10" fillId="3" borderId="57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10" fillId="3" borderId="12" xfId="0" applyFont="1" applyFill="1" applyBorder="1" applyAlignment="1" applyProtection="1">
      <alignment horizontal="center" vertical="center" shrinkToFit="1"/>
      <protection locked="0"/>
    </xf>
    <xf numFmtId="0" fontId="10" fillId="3" borderId="16" xfId="0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shrinkToFit="1"/>
      <protection locked="0"/>
    </xf>
    <xf numFmtId="0" fontId="11" fillId="4" borderId="16" xfId="0" applyFont="1" applyFill="1" applyBorder="1" applyAlignment="1" applyProtection="1">
      <alignment vertical="center" shrinkToFit="1"/>
      <protection locked="0"/>
    </xf>
    <xf numFmtId="0" fontId="11" fillId="0" borderId="47" xfId="0" applyFont="1" applyBorder="1" applyAlignment="1" applyProtection="1">
      <alignment vertical="center" shrinkToFit="1"/>
      <protection locked="0"/>
    </xf>
    <xf numFmtId="38" fontId="10" fillId="0" borderId="0" xfId="0" applyNumberFormat="1" applyFont="1" applyAlignment="1" applyProtection="1">
      <alignment vertical="center" shrinkToFit="1"/>
      <protection locked="0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10" fillId="4" borderId="16" xfId="0" applyFont="1" applyFill="1" applyBorder="1" applyAlignment="1" applyProtection="1">
      <alignment horizontal="center" vertical="center" shrinkToFit="1"/>
      <protection locked="0"/>
    </xf>
    <xf numFmtId="38" fontId="10" fillId="4" borderId="16" xfId="0" applyNumberFormat="1" applyFont="1" applyFill="1" applyBorder="1" applyAlignment="1" applyProtection="1">
      <alignment vertical="center" shrinkToFit="1"/>
      <protection locked="0"/>
    </xf>
    <xf numFmtId="38" fontId="10" fillId="4" borderId="16" xfId="0" applyNumberFormat="1" applyFont="1" applyFill="1" applyBorder="1" applyAlignment="1" applyProtection="1">
      <alignment horizontal="center" vertical="center" shrinkToFit="1"/>
      <protection locked="0"/>
    </xf>
    <xf numFmtId="38" fontId="10" fillId="4" borderId="17" xfId="0" applyNumberFormat="1" applyFont="1" applyFill="1" applyBorder="1" applyAlignment="1" applyProtection="1">
      <alignment horizontal="center" vertical="center" shrinkToFit="1"/>
      <protection locked="0"/>
    </xf>
    <xf numFmtId="38" fontId="10" fillId="4" borderId="25" xfId="0" applyNumberFormat="1" applyFont="1" applyFill="1" applyBorder="1" applyAlignment="1" applyProtection="1">
      <alignment horizontal="center" vertical="center" shrinkToFit="1"/>
      <protection locked="0"/>
    </xf>
    <xf numFmtId="38" fontId="10" fillId="4" borderId="57" xfId="0" applyNumberFormat="1" applyFont="1" applyFill="1" applyBorder="1" applyAlignment="1" applyProtection="1">
      <alignment horizontal="center" vertical="center" shrinkToFit="1"/>
      <protection locked="0"/>
    </xf>
    <xf numFmtId="38" fontId="10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vertical="center" shrinkToFit="1"/>
      <protection locked="0"/>
    </xf>
    <xf numFmtId="0" fontId="11" fillId="0" borderId="24" xfId="0" applyFont="1" applyBorder="1" applyAlignment="1" applyProtection="1">
      <alignment vertical="center" shrinkToFit="1"/>
      <protection locked="0"/>
    </xf>
    <xf numFmtId="0" fontId="10" fillId="0" borderId="48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6" fontId="10" fillId="3" borderId="1" xfId="2" applyFont="1" applyFill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51" xfId="0" applyFont="1" applyBorder="1" applyAlignment="1" applyProtection="1">
      <alignment horizontal="center" vertical="center" shrinkToFit="1"/>
      <protection locked="0"/>
    </xf>
    <xf numFmtId="0" fontId="10" fillId="0" borderId="52" xfId="0" applyFont="1" applyBorder="1" applyAlignment="1" applyProtection="1">
      <alignment horizontal="center" vertical="center" shrinkToFit="1"/>
      <protection locked="0"/>
    </xf>
    <xf numFmtId="0" fontId="10" fillId="0" borderId="53" xfId="0" applyFont="1" applyBorder="1" applyAlignment="1" applyProtection="1">
      <alignment horizontal="center" vertical="center" shrinkToFit="1"/>
      <protection locked="0"/>
    </xf>
    <xf numFmtId="0" fontId="10" fillId="0" borderId="50" xfId="0" applyFont="1" applyBorder="1" applyAlignment="1" applyProtection="1">
      <alignment horizontal="center" vertical="center" shrinkToFit="1"/>
      <protection locked="0"/>
    </xf>
    <xf numFmtId="0" fontId="10" fillId="0" borderId="47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right" vertical="center" shrinkToFit="1"/>
      <protection locked="0"/>
    </xf>
    <xf numFmtId="38" fontId="10" fillId="0" borderId="0" xfId="0" applyNumberFormat="1" applyFont="1" applyAlignment="1" applyProtection="1">
      <alignment horizontal="right" vertical="center" indent="1" shrinkToFit="1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shrinkToFit="1"/>
    </xf>
    <xf numFmtId="178" fontId="13" fillId="0" borderId="0" xfId="0" applyNumberFormat="1" applyFont="1" applyAlignment="1" applyProtection="1">
      <alignment horizontal="center" vertical="center" shrinkToFit="1"/>
    </xf>
    <xf numFmtId="0" fontId="14" fillId="0" borderId="0" xfId="0" applyFont="1" applyAlignment="1" applyProtection="1">
      <alignment horizontal="left" vertical="center" shrinkToFit="1"/>
    </xf>
    <xf numFmtId="178" fontId="13" fillId="0" borderId="5" xfId="0" applyNumberFormat="1" applyFont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vertical="center" shrinkToFit="1"/>
    </xf>
    <xf numFmtId="177" fontId="11" fillId="0" borderId="0" xfId="0" applyNumberFormat="1" applyFont="1" applyAlignment="1" applyProtection="1">
      <alignment horizontal="left" vertical="center" shrinkToFit="1"/>
    </xf>
    <xf numFmtId="183" fontId="10" fillId="0" borderId="10" xfId="0" applyNumberFormat="1" applyFont="1" applyBorder="1" applyAlignment="1" applyProtection="1">
      <alignment horizontal="center" vertical="center" shrinkToFit="1"/>
    </xf>
    <xf numFmtId="183" fontId="10" fillId="0" borderId="57" xfId="0" applyNumberFormat="1" applyFont="1" applyBorder="1" applyAlignment="1" applyProtection="1">
      <alignment horizontal="center" vertical="center" shrinkToFit="1"/>
    </xf>
    <xf numFmtId="183" fontId="10" fillId="0" borderId="11" xfId="0" applyNumberFormat="1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38" fontId="10" fillId="0" borderId="16" xfId="0" applyNumberFormat="1" applyFont="1" applyBorder="1" applyAlignment="1" applyProtection="1">
      <alignment horizontal="right" vertical="center" shrinkToFit="1"/>
    </xf>
    <xf numFmtId="38" fontId="10" fillId="0" borderId="16" xfId="0" applyNumberFormat="1" applyFont="1" applyBorder="1" applyAlignment="1" applyProtection="1">
      <alignment horizontal="center" vertical="center" shrinkToFit="1"/>
    </xf>
    <xf numFmtId="38" fontId="10" fillId="0" borderId="17" xfId="0" applyNumberFormat="1" applyFont="1" applyBorder="1" applyAlignment="1" applyProtection="1">
      <alignment horizontal="center" vertical="center" shrinkToFit="1"/>
    </xf>
    <xf numFmtId="38" fontId="10" fillId="0" borderId="48" xfId="0" applyNumberFormat="1" applyFont="1" applyBorder="1" applyAlignment="1" applyProtection="1">
      <alignment horizontal="right" vertical="center" indent="1" shrinkToFit="1"/>
    </xf>
    <xf numFmtId="38" fontId="10" fillId="0" borderId="18" xfId="0" applyNumberFormat="1" applyFont="1" applyBorder="1" applyAlignment="1" applyProtection="1">
      <alignment horizontal="right" vertical="center" indent="1" shrinkToFit="1"/>
    </xf>
    <xf numFmtId="38" fontId="10" fillId="0" borderId="24" xfId="0" applyNumberFormat="1" applyFont="1" applyBorder="1" applyAlignment="1" applyProtection="1">
      <alignment horizontal="right" vertical="center" indent="1" shrinkToFit="1"/>
    </xf>
    <xf numFmtId="38" fontId="10" fillId="0" borderId="38" xfId="0" applyNumberFormat="1" applyFont="1" applyBorder="1" applyAlignment="1" applyProtection="1">
      <alignment horizontal="right" vertical="center" indent="1" shrinkToFit="1"/>
    </xf>
    <xf numFmtId="38" fontId="10" fillId="0" borderId="5" xfId="0" applyNumberFormat="1" applyFont="1" applyBorder="1" applyAlignment="1" applyProtection="1">
      <alignment horizontal="right" vertical="center" indent="1" shrinkToFit="1"/>
    </xf>
    <xf numFmtId="38" fontId="10" fillId="0" borderId="6" xfId="0" applyNumberFormat="1" applyFont="1" applyBorder="1" applyAlignment="1" applyProtection="1">
      <alignment horizontal="right" vertical="center" indent="1" shrinkToFit="1"/>
    </xf>
    <xf numFmtId="0" fontId="10" fillId="0" borderId="55" xfId="0" applyFont="1" applyBorder="1" applyAlignment="1" applyProtection="1">
      <alignment horizontal="left" vertical="center" shrinkToFit="1"/>
    </xf>
    <xf numFmtId="0" fontId="10" fillId="0" borderId="33" xfId="0" applyFont="1" applyBorder="1" applyAlignment="1" applyProtection="1">
      <alignment horizontal="left" vertical="center" shrinkToFit="1"/>
    </xf>
    <xf numFmtId="0" fontId="10" fillId="0" borderId="54" xfId="0" applyFont="1" applyBorder="1" applyAlignment="1" applyProtection="1">
      <alignment horizontal="left" vertical="center" shrinkToFit="1"/>
    </xf>
    <xf numFmtId="49" fontId="10" fillId="0" borderId="55" xfId="0" applyNumberFormat="1" applyFont="1" applyBorder="1" applyAlignment="1" applyProtection="1">
      <alignment horizontal="left" vertical="center" shrinkToFit="1"/>
    </xf>
    <xf numFmtId="0" fontId="10" fillId="0" borderId="34" xfId="0" applyFont="1" applyBorder="1" applyAlignment="1" applyProtection="1">
      <alignment horizontal="left" vertical="center" shrinkToFit="1"/>
    </xf>
    <xf numFmtId="38" fontId="10" fillId="0" borderId="50" xfId="0" applyNumberFormat="1" applyFont="1" applyBorder="1" applyAlignment="1" applyProtection="1">
      <alignment horizontal="right" vertical="center" indent="1" shrinkToFit="1"/>
    </xf>
    <xf numFmtId="38" fontId="10" fillId="0" borderId="0" xfId="0" applyNumberFormat="1" applyFont="1" applyAlignment="1" applyProtection="1">
      <alignment horizontal="right" vertical="center" indent="1" shrinkToFit="1"/>
    </xf>
    <xf numFmtId="38" fontId="10" fillId="0" borderId="47" xfId="0" applyNumberFormat="1" applyFont="1" applyBorder="1" applyAlignment="1" applyProtection="1">
      <alignment horizontal="right" vertical="center" indent="1" shrinkToFit="1"/>
    </xf>
    <xf numFmtId="0" fontId="10" fillId="0" borderId="37" xfId="0" applyFont="1" applyBorder="1" applyAlignment="1" applyProtection="1">
      <alignment horizontal="left" vertical="center" shrinkToFit="1"/>
    </xf>
    <xf numFmtId="0" fontId="10" fillId="0" borderId="27" xfId="0" applyFont="1" applyBorder="1" applyAlignment="1" applyProtection="1">
      <alignment horizontal="left" vertical="center" shrinkToFit="1"/>
    </xf>
    <xf numFmtId="0" fontId="10" fillId="0" borderId="36" xfId="0" applyFont="1" applyBorder="1" applyAlignment="1" applyProtection="1">
      <alignment horizontal="left" vertical="center" shrinkToFit="1"/>
    </xf>
    <xf numFmtId="0" fontId="10" fillId="0" borderId="28" xfId="0" applyFont="1" applyBorder="1" applyAlignment="1" applyProtection="1">
      <alignment horizontal="left" vertical="center" shrinkToFit="1"/>
    </xf>
    <xf numFmtId="38" fontId="10" fillId="0" borderId="1" xfId="0" applyNumberFormat="1" applyFont="1" applyBorder="1" applyAlignment="1" applyProtection="1">
      <alignment horizontal="right" vertical="center" indent="1" shrinkToFit="1"/>
    </xf>
    <xf numFmtId="49" fontId="10" fillId="0" borderId="37" xfId="0" applyNumberFormat="1" applyFont="1" applyBorder="1" applyAlignment="1" applyProtection="1">
      <alignment horizontal="left" vertical="center" shrinkToFit="1"/>
    </xf>
    <xf numFmtId="49" fontId="10" fillId="0" borderId="27" xfId="0" applyNumberFormat="1" applyFont="1" applyBorder="1" applyAlignment="1" applyProtection="1">
      <alignment horizontal="left" vertical="center" shrinkToFit="1"/>
    </xf>
    <xf numFmtId="49" fontId="10" fillId="0" borderId="28" xfId="0" applyNumberFormat="1" applyFont="1" applyBorder="1" applyAlignment="1" applyProtection="1">
      <alignment horizontal="left" vertical="center" shrinkToFit="1"/>
    </xf>
    <xf numFmtId="0" fontId="10" fillId="0" borderId="56" xfId="0" applyFont="1" applyBorder="1" applyAlignment="1" applyProtection="1">
      <alignment horizontal="left" vertical="center"/>
    </xf>
    <xf numFmtId="0" fontId="10" fillId="0" borderId="30" xfId="0" applyFont="1" applyBorder="1" applyAlignment="1" applyProtection="1">
      <alignment horizontal="left" vertical="center"/>
    </xf>
    <xf numFmtId="0" fontId="10" fillId="0" borderId="49" xfId="0" applyFont="1" applyBorder="1" applyAlignment="1" applyProtection="1">
      <alignment horizontal="left" vertical="center"/>
    </xf>
    <xf numFmtId="49" fontId="10" fillId="0" borderId="56" xfId="0" applyNumberFormat="1" applyFont="1" applyBorder="1" applyAlignment="1" applyProtection="1">
      <alignment horizontal="left" vertical="center" shrinkToFit="1"/>
    </xf>
    <xf numFmtId="49" fontId="10" fillId="0" borderId="30" xfId="0" applyNumberFormat="1" applyFont="1" applyBorder="1" applyAlignment="1" applyProtection="1">
      <alignment horizontal="left" vertical="center" shrinkToFit="1"/>
    </xf>
    <xf numFmtId="49" fontId="10" fillId="0" borderId="31" xfId="0" applyNumberFormat="1" applyFont="1" applyBorder="1" applyAlignment="1" applyProtection="1">
      <alignment horizontal="left" vertical="center" shrinkToFit="1"/>
    </xf>
    <xf numFmtId="0" fontId="16" fillId="0" borderId="0" xfId="0" applyFont="1" applyAlignment="1" applyProtection="1">
      <alignment vertical="center" shrinkToFit="1"/>
    </xf>
    <xf numFmtId="176" fontId="10" fillId="0" borderId="0" xfId="0" applyNumberFormat="1" applyFont="1" applyAlignment="1" applyProtection="1">
      <alignment horizontal="center" vertical="center" shrinkToFit="1"/>
    </xf>
    <xf numFmtId="181" fontId="10" fillId="0" borderId="7" xfId="0" applyNumberFormat="1" applyFont="1" applyBorder="1" applyAlignment="1" applyProtection="1">
      <alignment horizontal="center" vertical="center" shrinkToFit="1"/>
    </xf>
    <xf numFmtId="182" fontId="10" fillId="0" borderId="7" xfId="0" applyNumberFormat="1" applyFont="1" applyBorder="1" applyAlignment="1" applyProtection="1">
      <alignment horizontal="center" vertical="center" shrinkToFit="1"/>
    </xf>
    <xf numFmtId="181" fontId="10" fillId="0" borderId="3" xfId="0" applyNumberFormat="1" applyFont="1" applyBorder="1" applyAlignment="1" applyProtection="1">
      <alignment horizontal="center" vertical="center" shrinkToFit="1"/>
    </xf>
    <xf numFmtId="182" fontId="10" fillId="0" borderId="3" xfId="0" applyNumberFormat="1" applyFont="1" applyBorder="1" applyAlignment="1" applyProtection="1">
      <alignment horizontal="center" vertical="center" shrinkToFit="1"/>
    </xf>
    <xf numFmtId="181" fontId="10" fillId="0" borderId="4" xfId="0" applyNumberFormat="1" applyFont="1" applyBorder="1" applyAlignment="1" applyProtection="1">
      <alignment horizontal="center" vertical="center" shrinkToFit="1"/>
    </xf>
    <xf numFmtId="182" fontId="10" fillId="0" borderId="4" xfId="0" applyNumberFormat="1" applyFont="1" applyBorder="1" applyAlignment="1" applyProtection="1">
      <alignment horizontal="center" vertical="center" shrinkToFit="1"/>
    </xf>
    <xf numFmtId="180" fontId="10" fillId="0" borderId="13" xfId="0" applyNumberFormat="1" applyFont="1" applyBorder="1" applyAlignment="1" applyProtection="1">
      <alignment vertical="center" shrinkToFit="1"/>
    </xf>
    <xf numFmtId="180" fontId="10" fillId="0" borderId="14" xfId="0" applyNumberFormat="1" applyFont="1" applyBorder="1" applyAlignment="1" applyProtection="1">
      <alignment vertical="center" shrinkToFit="1"/>
    </xf>
    <xf numFmtId="179" fontId="10" fillId="0" borderId="14" xfId="0" applyNumberFormat="1" applyFont="1" applyBorder="1" applyAlignment="1" applyProtection="1">
      <alignment vertical="center" shrinkToFit="1"/>
    </xf>
    <xf numFmtId="179" fontId="10" fillId="0" borderId="15" xfId="0" applyNumberFormat="1" applyFont="1" applyBorder="1" applyAlignment="1" applyProtection="1">
      <alignment vertical="center" shrinkToFit="1"/>
    </xf>
    <xf numFmtId="180" fontId="10" fillId="0" borderId="2" xfId="0" applyNumberFormat="1" applyFont="1" applyBorder="1" applyAlignment="1" applyProtection="1">
      <alignment vertical="center" shrinkToFit="1"/>
    </xf>
    <xf numFmtId="179" fontId="10" fillId="0" borderId="6" xfId="0" applyNumberFormat="1" applyFont="1" applyBorder="1" applyAlignment="1" applyProtection="1">
      <alignment vertical="center" shrinkToFit="1"/>
    </xf>
    <xf numFmtId="179" fontId="10" fillId="0" borderId="2" xfId="0" applyNumberFormat="1" applyFont="1" applyBorder="1" applyAlignment="1" applyProtection="1">
      <alignment vertical="center" shrinkToFit="1"/>
    </xf>
    <xf numFmtId="0" fontId="10" fillId="0" borderId="0" xfId="0" applyFont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38" fontId="10" fillId="0" borderId="0" xfId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0" fillId="3" borderId="35" xfId="0" applyFont="1" applyFill="1" applyBorder="1" applyAlignment="1" applyProtection="1">
      <alignment horizontal="center" vertical="center" shrinkToFit="1"/>
      <protection locked="0"/>
    </xf>
    <xf numFmtId="0" fontId="10" fillId="3" borderId="24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6"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CC99"/>
      <color rgb="FFEEF3F8"/>
      <color rgb="FFFF9999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3709147</xdr:colOff>
      <xdr:row>3</xdr:row>
      <xdr:rowOff>7478</xdr:rowOff>
    </xdr:from>
    <xdr:to>
      <xdr:col>3</xdr:col>
      <xdr:colOff>4109197</xdr:colOff>
      <xdr:row>6</xdr:row>
      <xdr:rowOff>131670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7AEF43C7-8D53-4F70-BAE5-54A72BA74D9C}"/>
            </a:ext>
          </a:extLst>
        </xdr:cNvPr>
        <xdr:cNvCxnSpPr>
          <a:cxnSpLocks/>
          <a:stCxn id="17" idx="1"/>
        </xdr:cNvCxnSpPr>
      </xdr:nvCxnSpPr>
      <xdr:spPr>
        <a:xfrm flipH="1">
          <a:off x="4964206" y="556566"/>
          <a:ext cx="400050" cy="774133"/>
        </a:xfrm>
        <a:prstGeom prst="straightConnector1">
          <a:avLst/>
        </a:prstGeom>
        <a:ln w="19050">
          <a:solidFill>
            <a:schemeClr val="tx2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3</xdr:col>
      <xdr:colOff>4109197</xdr:colOff>
      <xdr:row>1</xdr:row>
      <xdr:rowOff>67236</xdr:rowOff>
    </xdr:from>
    <xdr:ext cx="3629023" cy="64248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805E2C-A94E-4B49-8550-B37EDB11D2B3}"/>
            </a:ext>
          </a:extLst>
        </xdr:cNvPr>
        <xdr:cNvSpPr txBox="1"/>
      </xdr:nvSpPr>
      <xdr:spPr>
        <a:xfrm>
          <a:off x="5364256" y="235324"/>
          <a:ext cx="3629023" cy="64248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ハイフンなしで入力すると自動で郵便番号表示になります。</a:t>
          </a:r>
        </a:p>
        <a:p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入力例：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1234567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→　表示：〒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123-4567</a:t>
          </a:r>
        </a:p>
      </xdr:txBody>
    </xdr:sp>
    <xdr:clientData fPrintsWithSheet="0"/>
  </xdr:oneCellAnchor>
  <xdr:oneCellAnchor>
    <xdr:from>
      <xdr:col>8</xdr:col>
      <xdr:colOff>402851</xdr:colOff>
      <xdr:row>13</xdr:row>
      <xdr:rowOff>129823</xdr:rowOff>
    </xdr:from>
    <xdr:ext cx="5610225" cy="166776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E6BE72C-0231-4645-B2DA-BE154569C543}"/>
            </a:ext>
          </a:extLst>
        </xdr:cNvPr>
        <xdr:cNvSpPr txBox="1"/>
      </xdr:nvSpPr>
      <xdr:spPr>
        <a:xfrm>
          <a:off x="10555380" y="3211441"/>
          <a:ext cx="5610225" cy="166776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4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口座名義、ﾖﾐｶﾞﾅについては、</a:t>
          </a:r>
          <a:r>
            <a:rPr kumimoji="1" lang="ja-JP" altLang="en-US" sz="14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会社名</a:t>
          </a:r>
          <a:r>
            <a:rPr kumimoji="1" lang="ja-JP" altLang="en-US" sz="14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のみ入力してください。</a:t>
          </a:r>
          <a:endParaRPr kumimoji="1" lang="en-US" altLang="ja-JP" sz="14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代表取締役○○　○○○</a:t>
          </a:r>
          <a:r>
            <a:rPr kumimoji="1" lang="ja-JP" altLang="en-US" sz="1400" b="1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不要</a:t>
          </a:r>
          <a:endParaRPr kumimoji="1" lang="en-US" altLang="ja-JP" sz="1400" b="1" u="sng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4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4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個人事業主様で屋号付きの口座の場合は</a:t>
          </a:r>
          <a:endParaRPr lang="ja-JP" altLang="ja-JP" sz="14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4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屋号が必要な場合がございます。</a:t>
          </a:r>
          <a:endParaRPr lang="ja-JP" altLang="ja-JP" sz="14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4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詳しくは、御取引金融機関へお問い合わせ下さい。</a:t>
          </a:r>
          <a:endParaRPr lang="ja-JP" altLang="ja-JP" sz="14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5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oneCellAnchor>
  <xdr:twoCellAnchor editAs="oneCell">
    <xdr:from>
      <xdr:col>5</xdr:col>
      <xdr:colOff>3126441</xdr:colOff>
      <xdr:row>16</xdr:row>
      <xdr:rowOff>156882</xdr:rowOff>
    </xdr:from>
    <xdr:to>
      <xdr:col>8</xdr:col>
      <xdr:colOff>402851</xdr:colOff>
      <xdr:row>19</xdr:row>
      <xdr:rowOff>159684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17B5B67E-30EA-4B3F-ADE2-C69D5CE72464}"/>
            </a:ext>
          </a:extLst>
        </xdr:cNvPr>
        <xdr:cNvCxnSpPr>
          <a:cxnSpLocks/>
          <a:stCxn id="18" idx="1"/>
        </xdr:cNvCxnSpPr>
      </xdr:nvCxnSpPr>
      <xdr:spPr>
        <a:xfrm flipH="1">
          <a:off x="9155206" y="4045323"/>
          <a:ext cx="1400174" cy="809626"/>
        </a:xfrm>
        <a:prstGeom prst="straightConnector1">
          <a:avLst/>
        </a:prstGeom>
        <a:ln w="19050">
          <a:solidFill>
            <a:schemeClr val="tx2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oneCell">
    <xdr:from>
      <xdr:col>5</xdr:col>
      <xdr:colOff>3126441</xdr:colOff>
      <xdr:row>16</xdr:row>
      <xdr:rowOff>156882</xdr:rowOff>
    </xdr:from>
    <xdr:to>
      <xdr:col>8</xdr:col>
      <xdr:colOff>402851</xdr:colOff>
      <xdr:row>18</xdr:row>
      <xdr:rowOff>133350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15A10FB8-8B32-4DF3-859C-41CB0C9FAF05}"/>
            </a:ext>
          </a:extLst>
        </xdr:cNvPr>
        <xdr:cNvCxnSpPr>
          <a:cxnSpLocks/>
          <a:stCxn id="18" idx="1"/>
        </xdr:cNvCxnSpPr>
      </xdr:nvCxnSpPr>
      <xdr:spPr>
        <a:xfrm flipH="1">
          <a:off x="9155206" y="4045323"/>
          <a:ext cx="1400174" cy="514351"/>
        </a:xfrm>
        <a:prstGeom prst="straightConnector1">
          <a:avLst/>
        </a:prstGeom>
        <a:ln w="19050">
          <a:solidFill>
            <a:schemeClr val="tx2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oneCell">
    <xdr:from>
      <xdr:col>8</xdr:col>
      <xdr:colOff>136154</xdr:colOff>
      <xdr:row>7</xdr:row>
      <xdr:rowOff>100853</xdr:rowOff>
    </xdr:from>
    <xdr:to>
      <xdr:col>14</xdr:col>
      <xdr:colOff>473451</xdr:colOff>
      <xdr:row>9</xdr:row>
      <xdr:rowOff>86846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9E3F24A-F4CB-48FE-B778-063109A98024}"/>
            </a:ext>
          </a:extLst>
        </xdr:cNvPr>
        <xdr:cNvSpPr txBox="1"/>
      </xdr:nvSpPr>
      <xdr:spPr>
        <a:xfrm>
          <a:off x="10288683" y="1568824"/>
          <a:ext cx="4438650" cy="5238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インボイス制度導入に伴い、国税庁から通知された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適格請求書発行事業者登録番号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を記載ください。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twoCellAnchor editAs="oneCell">
    <xdr:from>
      <xdr:col>5</xdr:col>
      <xdr:colOff>3107391</xdr:colOff>
      <xdr:row>8</xdr:row>
      <xdr:rowOff>93850</xdr:rowOff>
    </xdr:from>
    <xdr:to>
      <xdr:col>8</xdr:col>
      <xdr:colOff>136154</xdr:colOff>
      <xdr:row>11</xdr:row>
      <xdr:rowOff>177617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B6B04C51-17AE-435D-81D0-37E50294B449}"/>
            </a:ext>
          </a:extLst>
        </xdr:cNvPr>
        <xdr:cNvCxnSpPr>
          <a:stCxn id="21" idx="1"/>
        </xdr:cNvCxnSpPr>
      </xdr:nvCxnSpPr>
      <xdr:spPr>
        <a:xfrm flipH="1">
          <a:off x="9136156" y="1830762"/>
          <a:ext cx="1152527" cy="890590"/>
        </a:xfrm>
        <a:prstGeom prst="straightConnector1">
          <a:avLst/>
        </a:prstGeom>
        <a:ln w="19050">
          <a:solidFill>
            <a:schemeClr val="tx2"/>
          </a:solidFill>
          <a:tailEnd type="oval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85726</xdr:colOff>
      <xdr:row>8</xdr:row>
      <xdr:rowOff>133350</xdr:rowOff>
    </xdr:from>
    <xdr:to>
      <xdr:col>38</xdr:col>
      <xdr:colOff>55246</xdr:colOff>
      <xdr:row>14</xdr:row>
      <xdr:rowOff>114299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76976" y="1638300"/>
          <a:ext cx="1123950" cy="1123949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lIns="0" tIns="0" rIns="0" bIns="0" rtlCol="0" anchor="ctr" anchorCtr="1"/>
        <a:lstStyle/>
        <a:p>
          <a:pPr algn="ctr"/>
          <a:r>
            <a:rPr kumimoji="1" lang="ja-JP" altLang="en-US" sz="1400" b="1" baseline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株式会社</a:t>
          </a:r>
          <a:endParaRPr kumimoji="1" lang="en-US" altLang="ja-JP" sz="1400" b="1" baseline="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endParaRPr kumimoji="1" lang="en-US" altLang="ja-JP" sz="1400" b="1" baseline="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kumimoji="1" lang="ja-JP" altLang="en-US" sz="1400" b="1" baseline="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鈴鹿</a:t>
          </a:r>
          <a:endParaRPr kumimoji="1" lang="en-US" altLang="ja-JP" sz="1400" b="1" baseline="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LocksWithSheet="0"/>
  </xdr:twoCellAnchor>
  <xdr:twoCellAnchor editAs="oneCell">
    <xdr:from>
      <xdr:col>3</xdr:col>
      <xdr:colOff>123826</xdr:colOff>
      <xdr:row>17</xdr:row>
      <xdr:rowOff>38100</xdr:rowOff>
    </xdr:from>
    <xdr:to>
      <xdr:col>11</xdr:col>
      <xdr:colOff>152400</xdr:colOff>
      <xdr:row>18</xdr:row>
      <xdr:rowOff>114300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D47E56E-77FF-410E-9491-0920AF842EFE}"/>
            </a:ext>
          </a:extLst>
        </xdr:cNvPr>
        <xdr:cNvSpPr txBox="1"/>
      </xdr:nvSpPr>
      <xdr:spPr>
        <a:xfrm>
          <a:off x="790576" y="3019425"/>
          <a:ext cx="155257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部分を記入ください。</a:t>
          </a:r>
          <a:endParaRPr kumimoji="1" lang="en-US" altLang="ja-JP" sz="1100" b="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PrintsWithSheet="0"/>
  </xdr:twoCellAnchor>
  <xdr:twoCellAnchor editAs="oneCell">
    <xdr:from>
      <xdr:col>1</xdr:col>
      <xdr:colOff>85725</xdr:colOff>
      <xdr:row>17</xdr:row>
      <xdr:rowOff>57150</xdr:rowOff>
    </xdr:from>
    <xdr:to>
      <xdr:col>3</xdr:col>
      <xdr:colOff>133349</xdr:colOff>
      <xdr:row>18</xdr:row>
      <xdr:rowOff>91440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E2ECB53-D8ED-444A-93A9-B38F046E4233}"/>
            </a:ext>
          </a:extLst>
        </xdr:cNvPr>
        <xdr:cNvSpPr txBox="1"/>
      </xdr:nvSpPr>
      <xdr:spPr>
        <a:xfrm>
          <a:off x="371475" y="3038475"/>
          <a:ext cx="428624" cy="219075"/>
        </a:xfrm>
        <a:prstGeom prst="rect">
          <a:avLst/>
        </a:prstGeom>
        <a:solidFill>
          <a:srgbClr val="EEF3F8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algn="l"/>
          <a:endParaRPr kumimoji="1" lang="en-US" altLang="ja-JP" sz="1100" b="1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PrintsWithSheet="0"/>
  </xdr:twoCellAnchor>
  <xdr:twoCellAnchor editAs="oneCell">
    <xdr:from>
      <xdr:col>41</xdr:col>
      <xdr:colOff>7319</xdr:colOff>
      <xdr:row>1</xdr:row>
      <xdr:rowOff>0</xdr:rowOff>
    </xdr:from>
    <xdr:to>
      <xdr:col>46</xdr:col>
      <xdr:colOff>0</xdr:colOff>
      <xdr:row>3</xdr:row>
      <xdr:rowOff>163740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C4F0896-DD6E-448B-9934-29E620300ABA}"/>
            </a:ext>
          </a:extLst>
        </xdr:cNvPr>
        <xdr:cNvSpPr txBox="1"/>
      </xdr:nvSpPr>
      <xdr:spPr>
        <a:xfrm>
          <a:off x="7932119" y="171450"/>
          <a:ext cx="3421681" cy="7352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毎月必ず請求月日を記入してください。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例：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月度請求 → 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10/20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明細書シートにも反映されます。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twoCellAnchor editAs="oneCell">
    <xdr:from>
      <xdr:col>41</xdr:col>
      <xdr:colOff>0</xdr:colOff>
      <xdr:row>8</xdr:row>
      <xdr:rowOff>79058</xdr:rowOff>
    </xdr:from>
    <xdr:to>
      <xdr:col>44</xdr:col>
      <xdr:colOff>536842</xdr:colOff>
      <xdr:row>10</xdr:row>
      <xdr:rowOff>58058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101D8F6-5DB7-4DF2-9B70-CCF90AF5AB31}"/>
            </a:ext>
          </a:extLst>
        </xdr:cNvPr>
        <xdr:cNvSpPr txBox="1"/>
      </xdr:nvSpPr>
      <xdr:spPr>
        <a:xfrm>
          <a:off x="7924800" y="1774508"/>
          <a:ext cx="2594242" cy="360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印鑑名を自社名に変更してください。</a:t>
          </a:r>
          <a:endParaRPr kumimoji="1" lang="en-US" altLang="ja-JP" sz="11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 fPrintsWithSheet="0"/>
  </xdr:twoCellAnchor>
  <xdr:twoCellAnchor editAs="oneCell">
    <xdr:from>
      <xdr:col>39</xdr:col>
      <xdr:colOff>19050</xdr:colOff>
      <xdr:row>1</xdr:row>
      <xdr:rowOff>142875</xdr:rowOff>
    </xdr:from>
    <xdr:to>
      <xdr:col>41</xdr:col>
      <xdr:colOff>7319</xdr:colOff>
      <xdr:row>2</xdr:row>
      <xdr:rowOff>81870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BA2DD6D-D4B8-46A4-95DC-86FB9F54EDB5}"/>
            </a:ext>
          </a:extLst>
        </xdr:cNvPr>
        <xdr:cNvCxnSpPr>
          <a:stCxn id="3" idx="1"/>
        </xdr:cNvCxnSpPr>
      </xdr:nvCxnSpPr>
      <xdr:spPr>
        <a:xfrm flipH="1" flipV="1">
          <a:off x="7543800" y="314325"/>
          <a:ext cx="388319" cy="224745"/>
        </a:xfrm>
        <a:prstGeom prst="straightConnector1">
          <a:avLst/>
        </a:prstGeom>
        <a:ln w="19050">
          <a:solidFill>
            <a:schemeClr val="tx2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 editAs="oneCell">
    <xdr:from>
      <xdr:col>38</xdr:col>
      <xdr:colOff>9526</xdr:colOff>
      <xdr:row>9</xdr:row>
      <xdr:rowOff>68558</xdr:rowOff>
    </xdr:from>
    <xdr:to>
      <xdr:col>41</xdr:col>
      <xdr:colOff>0</xdr:colOff>
      <xdr:row>12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D2B2849-45F9-441D-B658-037B7E89F222}"/>
            </a:ext>
          </a:extLst>
        </xdr:cNvPr>
        <xdr:cNvCxnSpPr>
          <a:stCxn id="5" idx="1"/>
        </xdr:cNvCxnSpPr>
      </xdr:nvCxnSpPr>
      <xdr:spPr>
        <a:xfrm flipH="1">
          <a:off x="7343776" y="1954508"/>
          <a:ext cx="581024" cy="502942"/>
        </a:xfrm>
        <a:prstGeom prst="straightConnector1">
          <a:avLst/>
        </a:prstGeom>
        <a:ln w="19050">
          <a:solidFill>
            <a:schemeClr val="tx2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41</xdr:col>
      <xdr:colOff>0</xdr:colOff>
      <xdr:row>27</xdr:row>
      <xdr:rowOff>180975</xdr:rowOff>
    </xdr:from>
    <xdr:ext cx="4638675" cy="6096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CDA4377-64C8-4E72-A929-E76BE4724B77}"/>
            </a:ext>
          </a:extLst>
        </xdr:cNvPr>
        <xdr:cNvSpPr txBox="1"/>
      </xdr:nvSpPr>
      <xdr:spPr>
        <a:xfrm>
          <a:off x="7924800" y="5753100"/>
          <a:ext cx="4638675" cy="6096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注文書№</a:t>
          </a:r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注文書№を記載してください。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それ以外の箇所は明細書シートから反映されます。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oneCellAnchor>
  <xdr:twoCellAnchor editAs="oneCell">
    <xdr:from>
      <xdr:col>39</xdr:col>
      <xdr:colOff>0</xdr:colOff>
      <xdr:row>20</xdr:row>
      <xdr:rowOff>0</xdr:rowOff>
    </xdr:from>
    <xdr:to>
      <xdr:col>40</xdr:col>
      <xdr:colOff>147357</xdr:colOff>
      <xdr:row>38</xdr:row>
      <xdr:rowOff>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E1271E8C-0AEF-4806-BF99-B344215C5AF5}"/>
            </a:ext>
          </a:extLst>
        </xdr:cNvPr>
        <xdr:cNvSpPr/>
      </xdr:nvSpPr>
      <xdr:spPr>
        <a:xfrm>
          <a:off x="7524750" y="3971925"/>
          <a:ext cx="347382" cy="4114800"/>
        </a:xfrm>
        <a:prstGeom prst="rightBrace">
          <a:avLst>
            <a:gd name="adj1" fmla="val 50757"/>
            <a:gd name="adj2" fmla="val 50000"/>
          </a:avLst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 editAs="oneCell">
    <xdr:from>
      <xdr:col>39</xdr:col>
      <xdr:colOff>0</xdr:colOff>
      <xdr:row>38</xdr:row>
      <xdr:rowOff>26895</xdr:rowOff>
    </xdr:from>
    <xdr:to>
      <xdr:col>40</xdr:col>
      <xdr:colOff>147357</xdr:colOff>
      <xdr:row>48</xdr:row>
      <xdr:rowOff>0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26B9C87B-83F9-40A9-AA73-B77D495E1708}"/>
            </a:ext>
          </a:extLst>
        </xdr:cNvPr>
        <xdr:cNvSpPr/>
      </xdr:nvSpPr>
      <xdr:spPr>
        <a:xfrm>
          <a:off x="7524750" y="8113620"/>
          <a:ext cx="347382" cy="2259105"/>
        </a:xfrm>
        <a:prstGeom prst="rightBrace">
          <a:avLst>
            <a:gd name="adj1" fmla="val 50757"/>
            <a:gd name="adj2" fmla="val 50000"/>
          </a:avLst>
        </a:prstGeom>
        <a:ln w="1905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41</xdr:col>
      <xdr:colOff>19050</xdr:colOff>
      <xdr:row>40</xdr:row>
      <xdr:rowOff>85725</xdr:rowOff>
    </xdr:from>
    <xdr:ext cx="5657850" cy="1173004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EDFDF9E-ACC7-4BAE-A8D5-B19FF348C025}"/>
            </a:ext>
          </a:extLst>
        </xdr:cNvPr>
        <xdr:cNvSpPr txBox="1"/>
      </xdr:nvSpPr>
      <xdr:spPr>
        <a:xfrm>
          <a:off x="7943850" y="8629650"/>
          <a:ext cx="5657850" cy="117300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>
          <a:spAutoFit/>
        </a:bodyPr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直接入力欄（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行）　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注文書№</a:t>
          </a:r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注文書№を記載してください。</a:t>
          </a:r>
          <a:endParaRPr kumimoji="1" lang="en-US" altLang="ja-JP" sz="1100" b="1">
            <a:solidFill>
              <a:srgbClr val="C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ja-JP" altLang="en-US" sz="1100" b="1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工事番号が不明な場合は現場担当者にご確認下さい。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ja-JP" altLang="en-US" sz="1100" b="1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工事名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工事名を記載してください。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金額（税抜）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1100" b="1">
              <a:solidFill>
                <a:srgbClr val="C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当月の税抜請求額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してください。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担当者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弊社担当者氏名を記載してください。　　　　　</a:t>
          </a:r>
          <a:endParaRPr kumimoji="1" lang="en-US" altLang="ja-JP" sz="1100" b="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 fPrintsWithSheet="0"/>
  </xdr:oneCellAnchor>
  <xdr:twoCellAnchor editAs="oneCell">
    <xdr:from>
      <xdr:col>32</xdr:col>
      <xdr:colOff>136712</xdr:colOff>
      <xdr:row>57</xdr:row>
      <xdr:rowOff>32766</xdr:rowOff>
    </xdr:from>
    <xdr:to>
      <xdr:col>42</xdr:col>
      <xdr:colOff>315525</xdr:colOff>
      <xdr:row>59</xdr:row>
      <xdr:rowOff>43142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7207AAD-6D67-4E89-B292-5C0B7605DB78}"/>
            </a:ext>
          </a:extLst>
        </xdr:cNvPr>
        <xdr:cNvSpPr txBox="1"/>
      </xdr:nvSpPr>
      <xdr:spPr>
        <a:xfrm>
          <a:off x="6327962" y="11605641"/>
          <a:ext cx="2598163" cy="3532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消費税率変更時は設定してください。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twoCellAnchor editAs="oneCell">
    <xdr:from>
      <xdr:col>31</xdr:col>
      <xdr:colOff>66675</xdr:colOff>
      <xdr:row>51</xdr:row>
      <xdr:rowOff>95250</xdr:rowOff>
    </xdr:from>
    <xdr:to>
      <xdr:col>32</xdr:col>
      <xdr:colOff>136712</xdr:colOff>
      <xdr:row>58</xdr:row>
      <xdr:rowOff>37954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484EB794-7802-48F3-8311-4A556E4CE7BB}"/>
            </a:ext>
          </a:extLst>
        </xdr:cNvPr>
        <xdr:cNvCxnSpPr>
          <a:stCxn id="29" idx="1"/>
        </xdr:cNvCxnSpPr>
      </xdr:nvCxnSpPr>
      <xdr:spPr>
        <a:xfrm flipH="1" flipV="1">
          <a:off x="6067425" y="10810875"/>
          <a:ext cx="260537" cy="971404"/>
        </a:xfrm>
        <a:prstGeom prst="straightConnector1">
          <a:avLst/>
        </a:prstGeom>
        <a:ln w="19050">
          <a:solidFill>
            <a:schemeClr val="tx2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180974</xdr:colOff>
      <xdr:row>2</xdr:row>
      <xdr:rowOff>9525</xdr:rowOff>
    </xdr:from>
    <xdr:to>
      <xdr:col>38</xdr:col>
      <xdr:colOff>135255</xdr:colOff>
      <xdr:row>8</xdr:row>
      <xdr:rowOff>38100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715249" y="390525"/>
          <a:ext cx="5191126" cy="13430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◆工事名・工番・担当者記入について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工事名、工番を記載しますと、「請求書表紙」へ反映されます。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工事名は入力必須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です。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例：○○　電気工事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担当者は、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件名発注者又は現場責任者を記入ください。</a:t>
          </a:r>
          <a:endParaRPr lang="ja-JP" altLang="ja-JP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工番・担当者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不明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の場合は、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空欄で構いません。</a:t>
          </a:r>
          <a:endParaRPr lang="ja-JP" altLang="ja-JP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twoCellAnchor editAs="oneCell">
    <xdr:from>
      <xdr:col>26</xdr:col>
      <xdr:colOff>200025</xdr:colOff>
      <xdr:row>37</xdr:row>
      <xdr:rowOff>180974</xdr:rowOff>
    </xdr:from>
    <xdr:to>
      <xdr:col>38</xdr:col>
      <xdr:colOff>114300</xdr:colOff>
      <xdr:row>42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7734300" y="8229599"/>
          <a:ext cx="5143500" cy="8953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◆単価入力について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御社と弊社の間で取り決めた単価金額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税抜</a:t>
          </a:r>
          <a:r>
            <a:rPr kumimoji="1" lang="en-US" altLang="ja-JP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を記入ください。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twoCellAnchor editAs="oneCell">
    <xdr:from>
      <xdr:col>26</xdr:col>
      <xdr:colOff>200024</xdr:colOff>
      <xdr:row>44</xdr:row>
      <xdr:rowOff>9524</xdr:rowOff>
    </xdr:from>
    <xdr:to>
      <xdr:col>38</xdr:col>
      <xdr:colOff>152400</xdr:colOff>
      <xdr:row>51</xdr:row>
      <xdr:rowOff>55244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7734299" y="9591674"/>
          <a:ext cx="5181601" cy="15716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◆その他経費について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その他経費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高速代、ガソリン代等</a:t>
          </a:r>
          <a:r>
            <a:rPr kumimoji="1" lang="en-US" altLang="ja-JP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は、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レシート又は、領収証金額の</a:t>
          </a:r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税込金額</a:t>
          </a:r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を記入ください。</a:t>
          </a:r>
          <a:endParaRPr kumimoji="1" lang="en-US" altLang="ja-JP" sz="11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原則、金額がわかるレシート又は、領収証を確認用として添付ください。</a:t>
          </a:r>
          <a:endParaRPr kumimoji="1" lang="en-US" altLang="ja-JP" sz="1100" b="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高速代、ガソリン代以外の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請求がある場合は、</a:t>
          </a:r>
          <a:endParaRPr kumimoji="1" lang="en-US" altLang="ja-JP" sz="1100" b="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適当な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項目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を記入し、</a:t>
          </a:r>
          <a:r>
            <a:rPr kumimoji="1"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税込金額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を記入ください。</a:t>
          </a:r>
          <a:endParaRPr lang="ja-JP" altLang="ja-JP" b="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oneCellAnchor>
    <xdr:from>
      <xdr:col>3</xdr:col>
      <xdr:colOff>66675</xdr:colOff>
      <xdr:row>52</xdr:row>
      <xdr:rowOff>60463</xdr:rowOff>
    </xdr:from>
    <xdr:ext cx="422413" cy="190500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028700" y="11357113"/>
          <a:ext cx="422413" cy="190500"/>
        </a:xfrm>
        <a:prstGeom prst="rect">
          <a:avLst/>
        </a:prstGeom>
        <a:solidFill>
          <a:srgbClr val="EEF3F8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oneCellAnchor>
  <xdr:oneCellAnchor>
    <xdr:from>
      <xdr:col>3</xdr:col>
      <xdr:colOff>57150</xdr:colOff>
      <xdr:row>0</xdr:row>
      <xdr:rowOff>79513</xdr:rowOff>
    </xdr:from>
    <xdr:ext cx="422413" cy="190500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019175" y="79513"/>
          <a:ext cx="422413" cy="190500"/>
        </a:xfrm>
        <a:prstGeom prst="rect">
          <a:avLst/>
        </a:prstGeom>
        <a:solidFill>
          <a:srgbClr val="EEF3F8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oneCellAnchor>
  <xdr:oneCellAnchor>
    <xdr:from>
      <xdr:col>4</xdr:col>
      <xdr:colOff>152400</xdr:colOff>
      <xdr:row>0</xdr:row>
      <xdr:rowOff>57150</xdr:rowOff>
    </xdr:from>
    <xdr:ext cx="1670605" cy="229016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2DA34EA9-4154-4A4E-B1D3-7A87B646633E}"/>
            </a:ext>
          </a:extLst>
        </xdr:cNvPr>
        <xdr:cNvSpPr txBox="1"/>
      </xdr:nvSpPr>
      <xdr:spPr>
        <a:xfrm>
          <a:off x="1400175" y="57150"/>
          <a:ext cx="1670605" cy="229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部分を記入ください。</a:t>
          </a:r>
        </a:p>
      </xdr:txBody>
    </xdr:sp>
    <xdr:clientData fPrintsWithSheet="0"/>
  </xdr:oneCellAnchor>
  <xdr:oneCellAnchor>
    <xdr:from>
      <xdr:col>4</xdr:col>
      <xdr:colOff>161925</xdr:colOff>
      <xdr:row>52</xdr:row>
      <xdr:rowOff>38100</xdr:rowOff>
    </xdr:from>
    <xdr:ext cx="1670605" cy="22901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90E2CAF-CDC4-4A43-890C-DDAF34746597}"/>
            </a:ext>
          </a:extLst>
        </xdr:cNvPr>
        <xdr:cNvSpPr txBox="1"/>
      </xdr:nvSpPr>
      <xdr:spPr>
        <a:xfrm>
          <a:off x="1409700" y="11334750"/>
          <a:ext cx="1670605" cy="229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部分を記入ください。</a:t>
          </a:r>
        </a:p>
      </xdr:txBody>
    </xdr:sp>
    <xdr:clientData fPrintsWithSheet="0"/>
  </xdr:oneCellAnchor>
  <xdr:twoCellAnchor editAs="oneCell">
    <xdr:from>
      <xdr:col>26</xdr:col>
      <xdr:colOff>180974</xdr:colOff>
      <xdr:row>8</xdr:row>
      <xdr:rowOff>104775</xdr:rowOff>
    </xdr:from>
    <xdr:to>
      <xdr:col>38</xdr:col>
      <xdr:colOff>133349</xdr:colOff>
      <xdr:row>12</xdr:row>
      <xdr:rowOff>59055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52C04DE-308E-4B9D-A2C8-374D6BEB6EA8}"/>
            </a:ext>
          </a:extLst>
        </xdr:cNvPr>
        <xdr:cNvSpPr txBox="1"/>
      </xdr:nvSpPr>
      <xdr:spPr>
        <a:xfrm>
          <a:off x="7715249" y="1800225"/>
          <a:ext cx="5191125" cy="838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algn="l"/>
          <a:r>
            <a:rPr kumimoji="1" lang="ja-JP" altLang="en-US" sz="1100" b="0" i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◆工事名記載の注意事項</a:t>
          </a:r>
          <a:endParaRPr kumimoji="1" lang="en-US" altLang="ja-JP" sz="1100" b="0" i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100" b="0" i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400" b="0" i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400" b="1" i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応援、労務、残業、交通費</a:t>
          </a:r>
          <a:r>
            <a:rPr kumimoji="1" lang="ja-JP" altLang="en-US" sz="1100" b="0" i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の単語は使用しないでください。</a:t>
          </a:r>
          <a:endParaRPr kumimoji="1" lang="en-US" altLang="ja-JP" sz="1400" b="0" i="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  <xdr:oneCellAnchor>
    <xdr:from>
      <xdr:col>3</xdr:col>
      <xdr:colOff>28575</xdr:colOff>
      <xdr:row>104</xdr:row>
      <xdr:rowOff>98563</xdr:rowOff>
    </xdr:from>
    <xdr:ext cx="422413" cy="190500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C70658A-CE53-49E8-B67F-CD0A2C2B78AF}"/>
            </a:ext>
          </a:extLst>
        </xdr:cNvPr>
        <xdr:cNvSpPr/>
      </xdr:nvSpPr>
      <xdr:spPr>
        <a:xfrm>
          <a:off x="990600" y="22768063"/>
          <a:ext cx="422413" cy="190500"/>
        </a:xfrm>
        <a:prstGeom prst="rect">
          <a:avLst/>
        </a:prstGeom>
        <a:solidFill>
          <a:srgbClr val="EEF3F8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oneCellAnchor>
  <xdr:oneCellAnchor>
    <xdr:from>
      <xdr:col>4</xdr:col>
      <xdr:colOff>123825</xdr:colOff>
      <xdr:row>104</xdr:row>
      <xdr:rowOff>76200</xdr:rowOff>
    </xdr:from>
    <xdr:ext cx="1670605" cy="229016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92CB22C-6C5D-42D7-969A-5DEAAB28F046}"/>
            </a:ext>
          </a:extLst>
        </xdr:cNvPr>
        <xdr:cNvSpPr txBox="1"/>
      </xdr:nvSpPr>
      <xdr:spPr>
        <a:xfrm>
          <a:off x="1371600" y="22745700"/>
          <a:ext cx="1670605" cy="229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部分を記入ください。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</sheetPr>
  <dimension ref="B2:F31"/>
  <sheetViews>
    <sheetView showGridLines="0" view="pageBreakPreview" zoomScale="85" zoomScaleNormal="100" zoomScaleSheetLayoutView="85" workbookViewId="0">
      <selection activeCell="N23" sqref="N23"/>
    </sheetView>
  </sheetViews>
  <sheetFormatPr defaultColWidth="9" defaultRowHeight="13.5" x14ac:dyDescent="0.15"/>
  <cols>
    <col min="1" max="1" width="3.75" style="1" customWidth="1"/>
    <col min="2" max="3" width="6.25" style="1" customWidth="1"/>
    <col min="4" max="4" width="60.625" style="1" customWidth="1"/>
    <col min="5" max="5" width="2" style="1" customWidth="1"/>
    <col min="6" max="6" width="41.25" style="1" customWidth="1"/>
    <col min="7" max="7" width="3.75" style="1" customWidth="1"/>
    <col min="8" max="16384" width="9" style="1"/>
  </cols>
  <sheetData>
    <row r="2" spans="2:6" ht="21" customHeight="1" x14ac:dyDescent="0.15">
      <c r="B2" s="35" t="s">
        <v>66</v>
      </c>
      <c r="C2" s="35"/>
      <c r="D2" s="35"/>
    </row>
    <row r="3" spans="2:6" ht="9" customHeight="1" x14ac:dyDescent="0.15">
      <c r="B3" s="2"/>
      <c r="C3" s="2"/>
    </row>
    <row r="4" spans="2:6" ht="21" customHeight="1" x14ac:dyDescent="0.15">
      <c r="B4" s="3" t="s">
        <v>20</v>
      </c>
      <c r="C4" s="16"/>
      <c r="D4" s="1" t="s">
        <v>43</v>
      </c>
    </row>
    <row r="5" spans="2:6" ht="9" customHeight="1" x14ac:dyDescent="0.15">
      <c r="B5" s="3"/>
      <c r="C5" s="4"/>
    </row>
    <row r="6" spans="2:6" ht="21" customHeight="1" x14ac:dyDescent="0.15">
      <c r="B6" s="24" t="s">
        <v>19</v>
      </c>
      <c r="C6" s="25"/>
      <c r="D6" s="9" t="s">
        <v>18</v>
      </c>
      <c r="F6" s="10" t="s">
        <v>41</v>
      </c>
    </row>
    <row r="7" spans="2:6" ht="21" customHeight="1" x14ac:dyDescent="0.15">
      <c r="B7" s="30" t="s">
        <v>0</v>
      </c>
      <c r="C7" s="31"/>
      <c r="D7" s="12"/>
      <c r="E7" s="7"/>
      <c r="F7" s="8">
        <v>5130014</v>
      </c>
    </row>
    <row r="8" spans="2:6" ht="21" customHeight="1" x14ac:dyDescent="0.15">
      <c r="B8" s="28" t="s">
        <v>62</v>
      </c>
      <c r="C8" s="29"/>
      <c r="D8" s="13"/>
      <c r="F8" s="5" t="s">
        <v>11</v>
      </c>
    </row>
    <row r="9" spans="2:6" ht="21" customHeight="1" x14ac:dyDescent="0.15">
      <c r="B9" s="28" t="s">
        <v>63</v>
      </c>
      <c r="C9" s="29"/>
      <c r="D9" s="13"/>
      <c r="F9" s="5"/>
    </row>
    <row r="10" spans="2:6" ht="21" customHeight="1" x14ac:dyDescent="0.15">
      <c r="B10" s="28" t="s">
        <v>1</v>
      </c>
      <c r="C10" s="29"/>
      <c r="D10" s="13"/>
      <c r="F10" s="5" t="s">
        <v>50</v>
      </c>
    </row>
    <row r="11" spans="2:6" ht="21" customHeight="1" x14ac:dyDescent="0.15">
      <c r="B11" s="28" t="s">
        <v>2</v>
      </c>
      <c r="C11" s="29"/>
      <c r="D11" s="13"/>
      <c r="F11" s="5" t="s">
        <v>12</v>
      </c>
    </row>
    <row r="12" spans="2:6" ht="21" customHeight="1" x14ac:dyDescent="0.15">
      <c r="B12" s="28" t="s">
        <v>81</v>
      </c>
      <c r="C12" s="29"/>
      <c r="D12" s="13"/>
      <c r="F12" s="5" t="s">
        <v>83</v>
      </c>
    </row>
    <row r="13" spans="2:6" ht="21" customHeight="1" x14ac:dyDescent="0.15">
      <c r="B13" s="28" t="s">
        <v>3</v>
      </c>
      <c r="C13" s="29"/>
      <c r="D13" s="13"/>
      <c r="F13" s="5" t="s">
        <v>13</v>
      </c>
    </row>
    <row r="14" spans="2:6" ht="21" customHeight="1" x14ac:dyDescent="0.15">
      <c r="B14" s="28" t="s">
        <v>4</v>
      </c>
      <c r="C14" s="29"/>
      <c r="D14" s="13"/>
      <c r="F14" s="5" t="s">
        <v>14</v>
      </c>
    </row>
    <row r="15" spans="2:6" ht="21" customHeight="1" x14ac:dyDescent="0.15">
      <c r="B15" s="28" t="s">
        <v>5</v>
      </c>
      <c r="C15" s="29"/>
      <c r="D15" s="13"/>
      <c r="F15" s="5" t="s">
        <v>15</v>
      </c>
    </row>
    <row r="16" spans="2:6" ht="21" customHeight="1" x14ac:dyDescent="0.15">
      <c r="B16" s="28" t="s">
        <v>6</v>
      </c>
      <c r="C16" s="29"/>
      <c r="D16" s="13"/>
      <c r="F16" s="5" t="s">
        <v>16</v>
      </c>
    </row>
    <row r="17" spans="2:6" ht="21" customHeight="1" x14ac:dyDescent="0.15">
      <c r="B17" s="28" t="s">
        <v>7</v>
      </c>
      <c r="C17" s="29"/>
      <c r="D17" s="13"/>
      <c r="F17" s="5" t="s">
        <v>17</v>
      </c>
    </row>
    <row r="18" spans="2:6" ht="21" customHeight="1" x14ac:dyDescent="0.15">
      <c r="B18" s="28" t="s">
        <v>8</v>
      </c>
      <c r="C18" s="29"/>
      <c r="D18" s="14"/>
      <c r="F18" s="11">
        <v>1234567</v>
      </c>
    </row>
    <row r="19" spans="2:6" ht="21" customHeight="1" x14ac:dyDescent="0.15">
      <c r="B19" s="28" t="s">
        <v>9</v>
      </c>
      <c r="C19" s="29"/>
      <c r="D19" s="13"/>
      <c r="F19" s="5" t="s">
        <v>50</v>
      </c>
    </row>
    <row r="20" spans="2:6" ht="21" customHeight="1" x14ac:dyDescent="0.15">
      <c r="B20" s="26" t="s">
        <v>10</v>
      </c>
      <c r="C20" s="27"/>
      <c r="D20" s="15"/>
      <c r="F20" s="6" t="s">
        <v>61</v>
      </c>
    </row>
    <row r="21" spans="2:6" ht="14.25" thickBot="1" x14ac:dyDescent="0.2"/>
    <row r="22" spans="2:6" ht="27" customHeight="1" x14ac:dyDescent="0.15">
      <c r="B22" s="39" t="s">
        <v>51</v>
      </c>
      <c r="C22" s="40"/>
      <c r="D22" s="40"/>
      <c r="E22" s="40"/>
      <c r="F22" s="41"/>
    </row>
    <row r="23" spans="2:6" ht="27" customHeight="1" x14ac:dyDescent="0.15">
      <c r="B23" s="36" t="s">
        <v>76</v>
      </c>
      <c r="C23" s="37"/>
      <c r="D23" s="37"/>
      <c r="E23" s="37"/>
      <c r="F23" s="38"/>
    </row>
    <row r="24" spans="2:6" ht="27" customHeight="1" x14ac:dyDescent="0.15">
      <c r="B24" s="36" t="s">
        <v>45</v>
      </c>
      <c r="C24" s="37"/>
      <c r="D24" s="37"/>
      <c r="E24" s="37"/>
      <c r="F24" s="38"/>
    </row>
    <row r="25" spans="2:6" ht="27" customHeight="1" x14ac:dyDescent="0.15">
      <c r="B25" s="36" t="s">
        <v>52</v>
      </c>
      <c r="C25" s="37"/>
      <c r="D25" s="37"/>
      <c r="E25" s="37"/>
      <c r="F25" s="38"/>
    </row>
    <row r="26" spans="2:6" ht="27" customHeight="1" x14ac:dyDescent="0.15">
      <c r="B26" s="32"/>
      <c r="C26" s="33"/>
      <c r="D26" s="33"/>
      <c r="E26" s="33"/>
      <c r="F26" s="34"/>
    </row>
    <row r="27" spans="2:6" ht="21" customHeight="1" x14ac:dyDescent="0.15">
      <c r="B27" s="18" t="s">
        <v>53</v>
      </c>
      <c r="C27" s="19"/>
      <c r="D27" s="19"/>
      <c r="E27" s="19"/>
      <c r="F27" s="20"/>
    </row>
    <row r="28" spans="2:6" ht="21" customHeight="1" thickBot="1" x14ac:dyDescent="0.2">
      <c r="B28" s="21" t="s">
        <v>54</v>
      </c>
      <c r="C28" s="22"/>
      <c r="D28" s="22"/>
      <c r="E28" s="22"/>
      <c r="F28" s="23"/>
    </row>
    <row r="29" spans="2:6" ht="21" customHeight="1" x14ac:dyDescent="0.15"/>
    <row r="30" spans="2:6" ht="21" customHeight="1" x14ac:dyDescent="0.15"/>
    <row r="31" spans="2:6" ht="21" customHeight="1" x14ac:dyDescent="0.15"/>
  </sheetData>
  <sheetProtection formatCells="0"/>
  <mergeCells count="23">
    <mergeCell ref="B2:D2"/>
    <mergeCell ref="B9:C9"/>
    <mergeCell ref="B10:C10"/>
    <mergeCell ref="B25:F25"/>
    <mergeCell ref="B22:F22"/>
    <mergeCell ref="B23:F23"/>
    <mergeCell ref="B24:F24"/>
    <mergeCell ref="B27:F27"/>
    <mergeCell ref="B28:F28"/>
    <mergeCell ref="B6:C6"/>
    <mergeCell ref="B20:C20"/>
    <mergeCell ref="B19:C19"/>
    <mergeCell ref="B18:C18"/>
    <mergeCell ref="B17:C17"/>
    <mergeCell ref="B16:C16"/>
    <mergeCell ref="B15:C15"/>
    <mergeCell ref="B14:C14"/>
    <mergeCell ref="B13:C13"/>
    <mergeCell ref="B11:C11"/>
    <mergeCell ref="B8:C8"/>
    <mergeCell ref="B7:C7"/>
    <mergeCell ref="B26:F26"/>
    <mergeCell ref="B12:C12"/>
  </mergeCells>
  <phoneticPr fontId="2"/>
  <printOptions horizontalCentered="1"/>
  <pageMargins left="0.35433070866141736" right="0.35433070866141736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79998168889431442"/>
    <pageSetUpPr fitToPage="1"/>
  </sheetPr>
  <dimension ref="A2:AU56"/>
  <sheetViews>
    <sheetView showGridLines="0" showZeros="0" tabSelected="1" view="pageBreakPreview" zoomScaleNormal="100" zoomScaleSheetLayoutView="100" workbookViewId="0">
      <selection activeCell="O29" sqref="O29:AC29"/>
    </sheetView>
  </sheetViews>
  <sheetFormatPr defaultColWidth="9" defaultRowHeight="13.5" x14ac:dyDescent="0.15"/>
  <cols>
    <col min="1" max="1" width="3.75" style="82" customWidth="1"/>
    <col min="2" max="39" width="2.5" style="82" customWidth="1"/>
    <col min="40" max="41" width="2.625" style="82" customWidth="1"/>
    <col min="42" max="16384" width="9" style="82"/>
  </cols>
  <sheetData>
    <row r="2" spans="2:39" ht="22.5" customHeight="1" x14ac:dyDescent="0.15">
      <c r="B2" s="81" t="s">
        <v>42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AC2" s="83" t="s">
        <v>48</v>
      </c>
      <c r="AD2" s="83"/>
      <c r="AE2" s="83"/>
      <c r="AF2" s="83"/>
      <c r="AG2" s="83"/>
      <c r="AH2" s="44">
        <v>45189</v>
      </c>
      <c r="AI2" s="44"/>
      <c r="AJ2" s="44"/>
      <c r="AK2" s="44"/>
      <c r="AL2" s="44"/>
      <c r="AM2" s="44"/>
    </row>
    <row r="3" spans="2:39" ht="22.5" customHeight="1" x14ac:dyDescent="0.1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AF3" s="84" t="s">
        <v>65</v>
      </c>
      <c r="AG3" s="84"/>
      <c r="AH3" s="84"/>
      <c r="AI3" s="84"/>
      <c r="AJ3" s="84"/>
      <c r="AK3" s="84"/>
      <c r="AL3" s="84"/>
      <c r="AM3" s="84"/>
    </row>
    <row r="4" spans="2:39" ht="15" customHeight="1" x14ac:dyDescent="0.1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</row>
    <row r="5" spans="2:39" ht="15" customHeight="1" x14ac:dyDescent="0.15">
      <c r="B5" s="87" t="s">
        <v>49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 t="s">
        <v>21</v>
      </c>
      <c r="T5" s="87"/>
      <c r="U5" s="87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</row>
    <row r="6" spans="2:39" ht="15" customHeight="1" x14ac:dyDescent="0.1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</row>
    <row r="7" spans="2:39" ht="15" customHeight="1" x14ac:dyDescent="0.15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</row>
    <row r="8" spans="2:39" ht="15" customHeight="1" x14ac:dyDescent="0.15"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</row>
    <row r="9" spans="2:39" ht="15" customHeight="1" x14ac:dyDescent="0.15">
      <c r="B9" s="89" t="s">
        <v>22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2:39" ht="15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2:39" ht="15" customHeight="1" x14ac:dyDescent="0.15">
      <c r="B11" s="91" t="s">
        <v>24</v>
      </c>
      <c r="C11" s="91"/>
      <c r="D11" s="91"/>
      <c r="E11" s="91"/>
      <c r="F11" s="91"/>
      <c r="G11" s="91"/>
      <c r="H11" s="91"/>
      <c r="I11" s="91"/>
      <c r="J11" s="91"/>
      <c r="K11" s="91"/>
      <c r="L11" s="140">
        <f>AG53</f>
        <v>0</v>
      </c>
      <c r="M11" s="140"/>
      <c r="N11" s="140"/>
      <c r="O11" s="140"/>
      <c r="P11" s="140"/>
      <c r="Q11" s="140"/>
      <c r="R11" s="140"/>
      <c r="S11" s="140"/>
      <c r="T11" s="140"/>
      <c r="U11" s="140"/>
      <c r="Z11" s="141">
        <f>'基本情報（必須入力）'!D10</f>
        <v>0</v>
      </c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</row>
    <row r="12" spans="2:39" ht="15" customHeight="1" x14ac:dyDescent="0.15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Z12" s="141">
        <f>'基本情報（必須入力）'!D11</f>
        <v>0</v>
      </c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</row>
    <row r="13" spans="2:39" ht="15" customHeight="1" x14ac:dyDescent="0.15"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Z13" s="83" t="s">
        <v>77</v>
      </c>
      <c r="AA13" s="83"/>
      <c r="AB13" s="83"/>
      <c r="AC13" s="83"/>
      <c r="AD13" s="143">
        <f>'基本情報（必須入力）'!D12</f>
        <v>0</v>
      </c>
      <c r="AE13" s="143"/>
      <c r="AF13" s="143"/>
      <c r="AG13" s="143"/>
      <c r="AH13" s="143"/>
      <c r="AI13" s="143"/>
      <c r="AJ13" s="143"/>
      <c r="AK13" s="143"/>
      <c r="AL13" s="143"/>
      <c r="AM13" s="143"/>
    </row>
    <row r="14" spans="2:39" ht="15" customHeight="1" x14ac:dyDescent="0.15">
      <c r="Z14" s="83" t="s">
        <v>78</v>
      </c>
      <c r="AA14" s="83"/>
      <c r="AB14" s="83"/>
      <c r="AC14" s="83"/>
      <c r="AD14" s="144">
        <f>'基本情報（必須入力）'!D7</f>
        <v>0</v>
      </c>
      <c r="AE14" s="144"/>
      <c r="AF14" s="144"/>
      <c r="AG14" s="144"/>
      <c r="AH14" s="95"/>
      <c r="AI14" s="96"/>
      <c r="AJ14" s="96"/>
      <c r="AK14" s="96"/>
      <c r="AL14" s="96"/>
      <c r="AM14" s="96"/>
    </row>
    <row r="15" spans="2:39" ht="15" customHeight="1" x14ac:dyDescent="0.15">
      <c r="B15" s="97" t="s">
        <v>57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AD15" s="139">
        <f>'基本情報（必須入力）'!D8</f>
        <v>0</v>
      </c>
      <c r="AE15" s="139"/>
      <c r="AF15" s="139"/>
      <c r="AG15" s="139"/>
      <c r="AH15" s="139"/>
      <c r="AI15" s="139"/>
      <c r="AJ15" s="139"/>
      <c r="AK15" s="139"/>
      <c r="AL15" s="139"/>
      <c r="AM15" s="139"/>
    </row>
    <row r="16" spans="2:39" ht="15" customHeight="1" x14ac:dyDescent="0.15">
      <c r="B16" s="98" t="s">
        <v>58</v>
      </c>
      <c r="C16" s="98"/>
      <c r="D16" s="98"/>
      <c r="E16" s="98"/>
      <c r="F16" s="98"/>
      <c r="G16" s="98" t="s">
        <v>56</v>
      </c>
      <c r="H16" s="98"/>
      <c r="I16" s="98"/>
      <c r="J16" s="98"/>
      <c r="K16" s="98"/>
      <c r="L16" s="98"/>
      <c r="M16" s="98"/>
      <c r="N16" s="98"/>
      <c r="O16" s="98"/>
      <c r="P16" s="98"/>
      <c r="AD16" s="139">
        <f>'基本情報（必須入力）'!D9</f>
        <v>0</v>
      </c>
      <c r="AE16" s="139"/>
      <c r="AF16" s="139"/>
      <c r="AG16" s="139"/>
      <c r="AH16" s="139"/>
      <c r="AI16" s="139"/>
      <c r="AJ16" s="139"/>
      <c r="AK16" s="139"/>
      <c r="AL16" s="139"/>
      <c r="AM16" s="139"/>
    </row>
    <row r="17" spans="1:47" ht="15" customHeight="1" x14ac:dyDescent="0.15">
      <c r="B17" s="99" t="s">
        <v>55</v>
      </c>
      <c r="C17" s="99"/>
      <c r="D17" s="99"/>
      <c r="E17" s="99"/>
      <c r="F17" s="99"/>
      <c r="G17" s="99" t="s">
        <v>64</v>
      </c>
      <c r="H17" s="99"/>
      <c r="I17" s="99"/>
      <c r="J17" s="99"/>
      <c r="K17" s="99"/>
      <c r="L17" s="99"/>
      <c r="M17" s="99"/>
      <c r="N17" s="99"/>
      <c r="O17" s="99"/>
      <c r="P17" s="99"/>
      <c r="Z17" s="83" t="s">
        <v>79</v>
      </c>
      <c r="AA17" s="83"/>
      <c r="AB17" s="83"/>
      <c r="AC17" s="83"/>
      <c r="AD17" s="139">
        <f>'基本情報（必須入力）'!D13</f>
        <v>0</v>
      </c>
      <c r="AE17" s="139"/>
      <c r="AF17" s="139"/>
      <c r="AG17" s="139"/>
      <c r="AH17" s="139"/>
      <c r="AI17" s="139"/>
      <c r="AJ17" s="139"/>
      <c r="AK17" s="139"/>
      <c r="AL17" s="139"/>
      <c r="AM17" s="139"/>
    </row>
    <row r="18" spans="1:47" ht="15" customHeight="1" x14ac:dyDescent="0.15">
      <c r="Z18" s="83" t="s">
        <v>80</v>
      </c>
      <c r="AA18" s="83"/>
      <c r="AB18" s="83"/>
      <c r="AC18" s="83"/>
      <c r="AD18" s="139">
        <f>'基本情報（必須入力）'!D14</f>
        <v>0</v>
      </c>
      <c r="AE18" s="139"/>
      <c r="AF18" s="139"/>
      <c r="AG18" s="139"/>
      <c r="AH18" s="139"/>
      <c r="AI18" s="139"/>
      <c r="AJ18" s="139"/>
      <c r="AK18" s="139"/>
      <c r="AL18" s="139"/>
      <c r="AM18" s="139"/>
    </row>
    <row r="19" spans="1:47" ht="11.25" customHeight="1" x14ac:dyDescent="0.15"/>
    <row r="20" spans="1:47" ht="18" customHeight="1" x14ac:dyDescent="0.15">
      <c r="B20" s="100" t="s">
        <v>82</v>
      </c>
      <c r="C20" s="101"/>
      <c r="D20" s="102"/>
      <c r="E20" s="103" t="s">
        <v>85</v>
      </c>
      <c r="F20" s="104"/>
      <c r="G20" s="104"/>
      <c r="H20" s="104"/>
      <c r="I20" s="104"/>
      <c r="J20" s="104" t="s">
        <v>86</v>
      </c>
      <c r="K20" s="104"/>
      <c r="L20" s="104"/>
      <c r="M20" s="104"/>
      <c r="N20" s="104"/>
      <c r="O20" s="104" t="s">
        <v>26</v>
      </c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 t="s">
        <v>44</v>
      </c>
      <c r="AE20" s="104"/>
      <c r="AF20" s="104"/>
      <c r="AG20" s="104" t="s">
        <v>84</v>
      </c>
      <c r="AH20" s="104"/>
      <c r="AI20" s="104"/>
      <c r="AJ20" s="104"/>
      <c r="AK20" s="104" t="s">
        <v>31</v>
      </c>
      <c r="AL20" s="104"/>
      <c r="AM20" s="105"/>
    </row>
    <row r="21" spans="1:47" ht="18" customHeight="1" x14ac:dyDescent="0.15">
      <c r="B21" s="145" t="str">
        <f>IF(E21&lt;&gt;0,$AH$2," ")</f>
        <v xml:space="preserve"> </v>
      </c>
      <c r="C21" s="146"/>
      <c r="D21" s="147"/>
      <c r="E21" s="148">
        <f>明細書!C4</f>
        <v>0</v>
      </c>
      <c r="F21" s="149"/>
      <c r="G21" s="149"/>
      <c r="H21" s="149"/>
      <c r="I21" s="149"/>
      <c r="J21" s="106"/>
      <c r="K21" s="106"/>
      <c r="L21" s="106"/>
      <c r="M21" s="106"/>
      <c r="N21" s="106"/>
      <c r="O21" s="149">
        <f>明細書!C3</f>
        <v>0</v>
      </c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 t="str">
        <f t="shared" ref="AD21:AD38" si="0">IF(AG21&lt;&gt;0,"一式","")</f>
        <v/>
      </c>
      <c r="AE21" s="149"/>
      <c r="AF21" s="149"/>
      <c r="AG21" s="150">
        <f>ROUND(明細書!C41+明細書!C51,0)</f>
        <v>0</v>
      </c>
      <c r="AH21" s="150"/>
      <c r="AI21" s="150"/>
      <c r="AJ21" s="150"/>
      <c r="AK21" s="151">
        <f>明細書!C$5</f>
        <v>0</v>
      </c>
      <c r="AL21" s="151"/>
      <c r="AM21" s="152"/>
    </row>
    <row r="22" spans="1:47" ht="18" customHeight="1" x14ac:dyDescent="0.15">
      <c r="B22" s="145" t="str">
        <f t="shared" ref="B22:B48" si="1">IF(E22&lt;&gt;0,$AH$2," ")</f>
        <v xml:space="preserve"> </v>
      </c>
      <c r="C22" s="146"/>
      <c r="D22" s="147"/>
      <c r="E22" s="148">
        <f>明細書!G4</f>
        <v>0</v>
      </c>
      <c r="F22" s="149"/>
      <c r="G22" s="149"/>
      <c r="H22" s="149"/>
      <c r="I22" s="149"/>
      <c r="J22" s="106"/>
      <c r="K22" s="106"/>
      <c r="L22" s="106"/>
      <c r="M22" s="106"/>
      <c r="N22" s="106"/>
      <c r="O22" s="149">
        <f>明細書!G3</f>
        <v>0</v>
      </c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 t="str">
        <f t="shared" si="0"/>
        <v/>
      </c>
      <c r="AE22" s="149"/>
      <c r="AF22" s="149"/>
      <c r="AG22" s="150">
        <f>ROUND(明細書!G41+明細書!G51,0)</f>
        <v>0</v>
      </c>
      <c r="AH22" s="150"/>
      <c r="AI22" s="150"/>
      <c r="AJ22" s="150"/>
      <c r="AK22" s="151">
        <f>明細書!G$5</f>
        <v>0</v>
      </c>
      <c r="AL22" s="151"/>
      <c r="AM22" s="152"/>
    </row>
    <row r="23" spans="1:47" ht="18" customHeight="1" x14ac:dyDescent="0.15">
      <c r="A23" s="107"/>
      <c r="B23" s="145" t="str">
        <f t="shared" si="1"/>
        <v xml:space="preserve"> </v>
      </c>
      <c r="C23" s="146"/>
      <c r="D23" s="147"/>
      <c r="E23" s="148">
        <f>明細書!K4</f>
        <v>0</v>
      </c>
      <c r="F23" s="149"/>
      <c r="G23" s="149"/>
      <c r="H23" s="149"/>
      <c r="I23" s="149"/>
      <c r="J23" s="106"/>
      <c r="K23" s="106"/>
      <c r="L23" s="106"/>
      <c r="M23" s="106"/>
      <c r="N23" s="106"/>
      <c r="O23" s="149">
        <f>明細書!K3</f>
        <v>0</v>
      </c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 t="str">
        <f t="shared" si="0"/>
        <v/>
      </c>
      <c r="AE23" s="149"/>
      <c r="AF23" s="149"/>
      <c r="AG23" s="150">
        <f>ROUND(明細書!K41+明細書!K51,0)</f>
        <v>0</v>
      </c>
      <c r="AH23" s="150"/>
      <c r="AI23" s="150"/>
      <c r="AJ23" s="150"/>
      <c r="AK23" s="151">
        <f>明細書!K$5</f>
        <v>0</v>
      </c>
      <c r="AL23" s="151"/>
      <c r="AM23" s="152"/>
    </row>
    <row r="24" spans="1:47" ht="18" customHeight="1" x14ac:dyDescent="0.15">
      <c r="A24" s="107"/>
      <c r="B24" s="145" t="str">
        <f t="shared" si="1"/>
        <v xml:space="preserve"> </v>
      </c>
      <c r="C24" s="146"/>
      <c r="D24" s="147"/>
      <c r="E24" s="148">
        <f>明細書!O4</f>
        <v>0</v>
      </c>
      <c r="F24" s="149"/>
      <c r="G24" s="149"/>
      <c r="H24" s="149"/>
      <c r="I24" s="149"/>
      <c r="J24" s="106"/>
      <c r="K24" s="106"/>
      <c r="L24" s="106"/>
      <c r="M24" s="106"/>
      <c r="N24" s="106"/>
      <c r="O24" s="149">
        <f>明細書!O3</f>
        <v>0</v>
      </c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 t="str">
        <f t="shared" si="0"/>
        <v/>
      </c>
      <c r="AE24" s="149"/>
      <c r="AF24" s="149"/>
      <c r="AG24" s="150">
        <f>ROUND(明細書!O41+明細書!O51,0)</f>
        <v>0</v>
      </c>
      <c r="AH24" s="150"/>
      <c r="AI24" s="150"/>
      <c r="AJ24" s="150"/>
      <c r="AK24" s="151">
        <f>明細書!O$5</f>
        <v>0</v>
      </c>
      <c r="AL24" s="151"/>
      <c r="AM24" s="152"/>
    </row>
    <row r="25" spans="1:47" ht="18" customHeight="1" x14ac:dyDescent="0.15">
      <c r="A25" s="107"/>
      <c r="B25" s="145" t="str">
        <f t="shared" si="1"/>
        <v xml:space="preserve"> </v>
      </c>
      <c r="C25" s="146"/>
      <c r="D25" s="147"/>
      <c r="E25" s="148">
        <f>明細書!S4</f>
        <v>0</v>
      </c>
      <c r="F25" s="149"/>
      <c r="G25" s="149"/>
      <c r="H25" s="149"/>
      <c r="I25" s="149"/>
      <c r="J25" s="106"/>
      <c r="K25" s="106"/>
      <c r="L25" s="106"/>
      <c r="M25" s="106"/>
      <c r="N25" s="106"/>
      <c r="O25" s="149">
        <f>明細書!S3</f>
        <v>0</v>
      </c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 t="str">
        <f t="shared" si="0"/>
        <v/>
      </c>
      <c r="AE25" s="149"/>
      <c r="AF25" s="149"/>
      <c r="AG25" s="150">
        <f>ROUND(明細書!S41+明細書!S51,0)</f>
        <v>0</v>
      </c>
      <c r="AH25" s="150"/>
      <c r="AI25" s="150"/>
      <c r="AJ25" s="150"/>
      <c r="AK25" s="151">
        <f>明細書!S$5</f>
        <v>0</v>
      </c>
      <c r="AL25" s="151"/>
      <c r="AM25" s="152"/>
    </row>
    <row r="26" spans="1:47" ht="18" customHeight="1" x14ac:dyDescent="0.15">
      <c r="A26" s="107"/>
      <c r="B26" s="145" t="str">
        <f t="shared" si="1"/>
        <v xml:space="preserve"> </v>
      </c>
      <c r="C26" s="146"/>
      <c r="D26" s="147"/>
      <c r="E26" s="148">
        <f>明細書!W4</f>
        <v>0</v>
      </c>
      <c r="F26" s="149"/>
      <c r="G26" s="149"/>
      <c r="H26" s="149"/>
      <c r="I26" s="149"/>
      <c r="J26" s="106"/>
      <c r="K26" s="106"/>
      <c r="L26" s="106"/>
      <c r="M26" s="106"/>
      <c r="N26" s="106"/>
      <c r="O26" s="149">
        <f>明細書!W3</f>
        <v>0</v>
      </c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 t="str">
        <f t="shared" si="0"/>
        <v/>
      </c>
      <c r="AE26" s="149"/>
      <c r="AF26" s="149"/>
      <c r="AG26" s="150">
        <f>ROUND(明細書!W41+明細書!W51,0)</f>
        <v>0</v>
      </c>
      <c r="AH26" s="150"/>
      <c r="AI26" s="150"/>
      <c r="AJ26" s="150"/>
      <c r="AK26" s="151">
        <f>明細書!W$5</f>
        <v>0</v>
      </c>
      <c r="AL26" s="151"/>
      <c r="AM26" s="152"/>
    </row>
    <row r="27" spans="1:47" ht="18" customHeight="1" x14ac:dyDescent="0.15">
      <c r="A27" s="107"/>
      <c r="B27" s="145" t="str">
        <f t="shared" si="1"/>
        <v xml:space="preserve"> </v>
      </c>
      <c r="C27" s="146"/>
      <c r="D27" s="147"/>
      <c r="E27" s="148">
        <f>明細書!C56</f>
        <v>0</v>
      </c>
      <c r="F27" s="149"/>
      <c r="G27" s="149"/>
      <c r="H27" s="149"/>
      <c r="I27" s="149"/>
      <c r="J27" s="106"/>
      <c r="K27" s="106"/>
      <c r="L27" s="106"/>
      <c r="M27" s="106"/>
      <c r="N27" s="106"/>
      <c r="O27" s="149">
        <f>明細書!C55</f>
        <v>0</v>
      </c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 t="str">
        <f t="shared" si="0"/>
        <v/>
      </c>
      <c r="AE27" s="149"/>
      <c r="AF27" s="149"/>
      <c r="AG27" s="150">
        <f>ROUND(明細書!$C$93+明細書!$C$103,0)</f>
        <v>0</v>
      </c>
      <c r="AH27" s="150"/>
      <c r="AI27" s="150"/>
      <c r="AJ27" s="150"/>
      <c r="AK27" s="151">
        <f>明細書!C$57</f>
        <v>0</v>
      </c>
      <c r="AL27" s="151"/>
      <c r="AM27" s="152"/>
    </row>
    <row r="28" spans="1:47" ht="18" customHeight="1" x14ac:dyDescent="0.15">
      <c r="A28" s="107"/>
      <c r="B28" s="145" t="str">
        <f t="shared" si="1"/>
        <v xml:space="preserve"> </v>
      </c>
      <c r="C28" s="146"/>
      <c r="D28" s="147"/>
      <c r="E28" s="148">
        <f>明細書!G56</f>
        <v>0</v>
      </c>
      <c r="F28" s="149"/>
      <c r="G28" s="149"/>
      <c r="H28" s="149"/>
      <c r="I28" s="149"/>
      <c r="J28" s="106"/>
      <c r="K28" s="106"/>
      <c r="L28" s="106"/>
      <c r="M28" s="106"/>
      <c r="N28" s="106"/>
      <c r="O28" s="149">
        <f>明細書!G55</f>
        <v>0</v>
      </c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 t="str">
        <f t="shared" si="0"/>
        <v/>
      </c>
      <c r="AE28" s="149"/>
      <c r="AF28" s="149"/>
      <c r="AG28" s="150">
        <f>ROUND(明細書!$G$93+明細書!$G$103,0)</f>
        <v>0</v>
      </c>
      <c r="AH28" s="150"/>
      <c r="AI28" s="150"/>
      <c r="AJ28" s="150"/>
      <c r="AK28" s="151">
        <f>明細書!G$57</f>
        <v>0</v>
      </c>
      <c r="AL28" s="151"/>
      <c r="AM28" s="152"/>
    </row>
    <row r="29" spans="1:47" ht="18" customHeight="1" x14ac:dyDescent="0.15">
      <c r="A29" s="107"/>
      <c r="B29" s="145" t="str">
        <f t="shared" si="1"/>
        <v xml:space="preserve"> </v>
      </c>
      <c r="C29" s="146"/>
      <c r="D29" s="147"/>
      <c r="E29" s="148">
        <f>明細書!K56</f>
        <v>0</v>
      </c>
      <c r="F29" s="149"/>
      <c r="G29" s="149"/>
      <c r="H29" s="149"/>
      <c r="I29" s="149"/>
      <c r="J29" s="106"/>
      <c r="K29" s="106"/>
      <c r="L29" s="106"/>
      <c r="M29" s="106"/>
      <c r="N29" s="106"/>
      <c r="O29" s="149">
        <f>明細書!K55</f>
        <v>0</v>
      </c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 t="str">
        <f t="shared" si="0"/>
        <v/>
      </c>
      <c r="AE29" s="149"/>
      <c r="AF29" s="149"/>
      <c r="AG29" s="150">
        <f>ROUND(明細書!$K$93+明細書!$K$103,0)</f>
        <v>0</v>
      </c>
      <c r="AH29" s="150"/>
      <c r="AI29" s="150"/>
      <c r="AJ29" s="150"/>
      <c r="AK29" s="151">
        <f>明細書!K$57</f>
        <v>0</v>
      </c>
      <c r="AL29" s="151"/>
      <c r="AM29" s="152"/>
    </row>
    <row r="30" spans="1:47" ht="18" customHeight="1" x14ac:dyDescent="0.15">
      <c r="A30" s="107"/>
      <c r="B30" s="145" t="str">
        <f t="shared" si="1"/>
        <v xml:space="preserve"> </v>
      </c>
      <c r="C30" s="146"/>
      <c r="D30" s="147"/>
      <c r="E30" s="148">
        <f>明細書!O56</f>
        <v>0</v>
      </c>
      <c r="F30" s="149"/>
      <c r="G30" s="149"/>
      <c r="H30" s="149"/>
      <c r="I30" s="149"/>
      <c r="J30" s="106"/>
      <c r="K30" s="106"/>
      <c r="L30" s="106"/>
      <c r="M30" s="106"/>
      <c r="N30" s="106"/>
      <c r="O30" s="149">
        <f>明細書!O55</f>
        <v>0</v>
      </c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 t="str">
        <f t="shared" si="0"/>
        <v/>
      </c>
      <c r="AE30" s="149"/>
      <c r="AF30" s="149"/>
      <c r="AG30" s="150">
        <f>ROUND(明細書!O93+明細書!O103,0)</f>
        <v>0</v>
      </c>
      <c r="AH30" s="150"/>
      <c r="AI30" s="150"/>
      <c r="AJ30" s="150"/>
      <c r="AK30" s="151">
        <f>明細書!O$57</f>
        <v>0</v>
      </c>
      <c r="AL30" s="151"/>
      <c r="AM30" s="152"/>
    </row>
    <row r="31" spans="1:47" ht="18" customHeight="1" x14ac:dyDescent="0.15">
      <c r="A31" s="107"/>
      <c r="B31" s="145" t="str">
        <f t="shared" si="1"/>
        <v xml:space="preserve"> </v>
      </c>
      <c r="C31" s="146"/>
      <c r="D31" s="147"/>
      <c r="E31" s="148">
        <f>明細書!S56</f>
        <v>0</v>
      </c>
      <c r="F31" s="149"/>
      <c r="G31" s="149"/>
      <c r="H31" s="149"/>
      <c r="I31" s="149"/>
      <c r="J31" s="106"/>
      <c r="K31" s="106"/>
      <c r="L31" s="106"/>
      <c r="M31" s="106"/>
      <c r="N31" s="106"/>
      <c r="O31" s="149">
        <f>明細書!S55</f>
        <v>0</v>
      </c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 t="str">
        <f t="shared" si="0"/>
        <v/>
      </c>
      <c r="AE31" s="149"/>
      <c r="AF31" s="149"/>
      <c r="AG31" s="150">
        <f>ROUND(明細書!$S$93+明細書!$S$103,0)</f>
        <v>0</v>
      </c>
      <c r="AH31" s="150"/>
      <c r="AI31" s="150"/>
      <c r="AJ31" s="150"/>
      <c r="AK31" s="151">
        <f>明細書!S$57</f>
        <v>0</v>
      </c>
      <c r="AL31" s="151"/>
      <c r="AM31" s="152"/>
    </row>
    <row r="32" spans="1:47" ht="18" customHeight="1" x14ac:dyDescent="0.15">
      <c r="A32" s="107"/>
      <c r="B32" s="145" t="str">
        <f t="shared" si="1"/>
        <v xml:space="preserve"> </v>
      </c>
      <c r="C32" s="146"/>
      <c r="D32" s="147"/>
      <c r="E32" s="148">
        <f>明細書!W56</f>
        <v>0</v>
      </c>
      <c r="F32" s="149"/>
      <c r="G32" s="149"/>
      <c r="H32" s="149"/>
      <c r="I32" s="149"/>
      <c r="J32" s="106"/>
      <c r="K32" s="106"/>
      <c r="L32" s="106"/>
      <c r="M32" s="106"/>
      <c r="N32" s="106"/>
      <c r="O32" s="149">
        <f>明細書!W55</f>
        <v>0</v>
      </c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 t="str">
        <f t="shared" si="0"/>
        <v/>
      </c>
      <c r="AE32" s="149"/>
      <c r="AF32" s="149"/>
      <c r="AG32" s="150">
        <f>ROUND(明細書!$W$93+明細書!$W$103,0)</f>
        <v>0</v>
      </c>
      <c r="AH32" s="150"/>
      <c r="AI32" s="150"/>
      <c r="AJ32" s="150"/>
      <c r="AK32" s="151">
        <f>明細書!W$57</f>
        <v>0</v>
      </c>
      <c r="AL32" s="151"/>
      <c r="AM32" s="152"/>
      <c r="AU32" s="108"/>
    </row>
    <row r="33" spans="1:47" ht="18" customHeight="1" x14ac:dyDescent="0.15">
      <c r="A33" s="107"/>
      <c r="B33" s="145" t="str">
        <f t="shared" si="1"/>
        <v xml:space="preserve"> </v>
      </c>
      <c r="C33" s="146"/>
      <c r="D33" s="147"/>
      <c r="E33" s="148">
        <f>明細書!C108</f>
        <v>0</v>
      </c>
      <c r="F33" s="149"/>
      <c r="G33" s="149"/>
      <c r="H33" s="149"/>
      <c r="I33" s="149"/>
      <c r="J33" s="106"/>
      <c r="K33" s="106"/>
      <c r="L33" s="106"/>
      <c r="M33" s="106"/>
      <c r="N33" s="106"/>
      <c r="O33" s="149">
        <f>明細書!C107</f>
        <v>0</v>
      </c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 t="str">
        <f t="shared" si="0"/>
        <v/>
      </c>
      <c r="AE33" s="149"/>
      <c r="AF33" s="149"/>
      <c r="AG33" s="150">
        <f>ROUND(明細書!C145+明細書!C155,0)</f>
        <v>0</v>
      </c>
      <c r="AH33" s="150"/>
      <c r="AI33" s="150"/>
      <c r="AJ33" s="150"/>
      <c r="AK33" s="151">
        <f>明細書!C$109</f>
        <v>0</v>
      </c>
      <c r="AL33" s="151"/>
      <c r="AM33" s="152"/>
      <c r="AU33" s="108"/>
    </row>
    <row r="34" spans="1:47" ht="18" customHeight="1" x14ac:dyDescent="0.15">
      <c r="A34" s="107"/>
      <c r="B34" s="145" t="str">
        <f t="shared" si="1"/>
        <v xml:space="preserve"> </v>
      </c>
      <c r="C34" s="146"/>
      <c r="D34" s="147"/>
      <c r="E34" s="148">
        <f>明細書!G108</f>
        <v>0</v>
      </c>
      <c r="F34" s="149"/>
      <c r="G34" s="149"/>
      <c r="H34" s="149"/>
      <c r="I34" s="149"/>
      <c r="J34" s="106"/>
      <c r="K34" s="106"/>
      <c r="L34" s="106"/>
      <c r="M34" s="106"/>
      <c r="N34" s="106"/>
      <c r="O34" s="149">
        <f>明細書!G107</f>
        <v>0</v>
      </c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 t="str">
        <f t="shared" si="0"/>
        <v/>
      </c>
      <c r="AE34" s="149"/>
      <c r="AF34" s="149"/>
      <c r="AG34" s="150">
        <f>ROUND(明細書!$G$145+明細書!$G$155,0)</f>
        <v>0</v>
      </c>
      <c r="AH34" s="150"/>
      <c r="AI34" s="150"/>
      <c r="AJ34" s="150"/>
      <c r="AK34" s="151">
        <f>明細書!G$109</f>
        <v>0</v>
      </c>
      <c r="AL34" s="151"/>
      <c r="AM34" s="152"/>
      <c r="AU34" s="108"/>
    </row>
    <row r="35" spans="1:47" ht="18" customHeight="1" x14ac:dyDescent="0.15">
      <c r="A35" s="107"/>
      <c r="B35" s="145" t="str">
        <f t="shared" si="1"/>
        <v xml:space="preserve"> </v>
      </c>
      <c r="C35" s="146"/>
      <c r="D35" s="147"/>
      <c r="E35" s="148">
        <f>明細書!K108</f>
        <v>0</v>
      </c>
      <c r="F35" s="149"/>
      <c r="G35" s="149"/>
      <c r="H35" s="149"/>
      <c r="I35" s="149"/>
      <c r="J35" s="106"/>
      <c r="K35" s="106"/>
      <c r="L35" s="106"/>
      <c r="M35" s="106"/>
      <c r="N35" s="106"/>
      <c r="O35" s="149">
        <f>明細書!K107</f>
        <v>0</v>
      </c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 t="str">
        <f t="shared" si="0"/>
        <v/>
      </c>
      <c r="AE35" s="149"/>
      <c r="AF35" s="149"/>
      <c r="AG35" s="150">
        <f>ROUND(明細書!$K$145+明細書!$K$155,0)</f>
        <v>0</v>
      </c>
      <c r="AH35" s="150"/>
      <c r="AI35" s="150"/>
      <c r="AJ35" s="150"/>
      <c r="AK35" s="151">
        <f>明細書!K$109</f>
        <v>0</v>
      </c>
      <c r="AL35" s="151"/>
      <c r="AM35" s="152"/>
      <c r="AU35" s="108"/>
    </row>
    <row r="36" spans="1:47" ht="18" customHeight="1" x14ac:dyDescent="0.15">
      <c r="A36" s="107"/>
      <c r="B36" s="145" t="str">
        <f t="shared" si="1"/>
        <v xml:space="preserve"> </v>
      </c>
      <c r="C36" s="146"/>
      <c r="D36" s="147"/>
      <c r="E36" s="148">
        <f>明細書!O108</f>
        <v>0</v>
      </c>
      <c r="F36" s="149"/>
      <c r="G36" s="149"/>
      <c r="H36" s="149"/>
      <c r="I36" s="149"/>
      <c r="J36" s="106"/>
      <c r="K36" s="106"/>
      <c r="L36" s="106"/>
      <c r="M36" s="106"/>
      <c r="N36" s="106"/>
      <c r="O36" s="149">
        <f>明細書!O107</f>
        <v>0</v>
      </c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 t="str">
        <f t="shared" si="0"/>
        <v/>
      </c>
      <c r="AE36" s="149"/>
      <c r="AF36" s="149"/>
      <c r="AG36" s="150">
        <f>ROUND(明細書!O145+明細書!O155,0)</f>
        <v>0</v>
      </c>
      <c r="AH36" s="150"/>
      <c r="AI36" s="150"/>
      <c r="AJ36" s="150"/>
      <c r="AK36" s="151">
        <f>明細書!O$109</f>
        <v>0</v>
      </c>
      <c r="AL36" s="151"/>
      <c r="AM36" s="152"/>
      <c r="AU36" s="108"/>
    </row>
    <row r="37" spans="1:47" ht="18" customHeight="1" x14ac:dyDescent="0.15">
      <c r="A37" s="107"/>
      <c r="B37" s="145" t="str">
        <f t="shared" si="1"/>
        <v xml:space="preserve"> </v>
      </c>
      <c r="C37" s="146"/>
      <c r="D37" s="147"/>
      <c r="E37" s="148">
        <f>明細書!S108</f>
        <v>0</v>
      </c>
      <c r="F37" s="149"/>
      <c r="G37" s="149"/>
      <c r="H37" s="149"/>
      <c r="I37" s="149"/>
      <c r="J37" s="106"/>
      <c r="K37" s="106"/>
      <c r="L37" s="106"/>
      <c r="M37" s="106"/>
      <c r="N37" s="106"/>
      <c r="O37" s="149">
        <f>明細書!S107</f>
        <v>0</v>
      </c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 t="str">
        <f t="shared" si="0"/>
        <v/>
      </c>
      <c r="AE37" s="149"/>
      <c r="AF37" s="149"/>
      <c r="AG37" s="150">
        <f>ROUND(明細書!$S$145+明細書!$S$155,0)</f>
        <v>0</v>
      </c>
      <c r="AH37" s="150"/>
      <c r="AI37" s="150"/>
      <c r="AJ37" s="150"/>
      <c r="AK37" s="151">
        <f>明細書!S$109</f>
        <v>0</v>
      </c>
      <c r="AL37" s="151"/>
      <c r="AM37" s="152"/>
      <c r="AU37" s="108"/>
    </row>
    <row r="38" spans="1:47" ht="18" customHeight="1" x14ac:dyDescent="0.15">
      <c r="A38" s="107"/>
      <c r="B38" s="145" t="str">
        <f t="shared" si="1"/>
        <v xml:space="preserve"> </v>
      </c>
      <c r="C38" s="146"/>
      <c r="D38" s="147"/>
      <c r="E38" s="148">
        <f>明細書!W108</f>
        <v>0</v>
      </c>
      <c r="F38" s="149"/>
      <c r="G38" s="149"/>
      <c r="H38" s="149"/>
      <c r="I38" s="149"/>
      <c r="J38" s="106"/>
      <c r="K38" s="106"/>
      <c r="L38" s="106"/>
      <c r="M38" s="106"/>
      <c r="N38" s="106"/>
      <c r="O38" s="149">
        <f>明細書!W107</f>
        <v>0</v>
      </c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 t="str">
        <f t="shared" si="0"/>
        <v/>
      </c>
      <c r="AE38" s="149"/>
      <c r="AF38" s="149"/>
      <c r="AG38" s="150">
        <f>ROUND(明細書!$W$145+明細書!$W$155,0)</f>
        <v>0</v>
      </c>
      <c r="AH38" s="150"/>
      <c r="AI38" s="150"/>
      <c r="AJ38" s="150"/>
      <c r="AK38" s="151">
        <f>明細書!W$109</f>
        <v>0</v>
      </c>
      <c r="AL38" s="151"/>
      <c r="AM38" s="152"/>
      <c r="AU38" s="108"/>
    </row>
    <row r="39" spans="1:47" ht="18" customHeight="1" x14ac:dyDescent="0.15">
      <c r="A39" s="107"/>
      <c r="B39" s="145" t="str">
        <f t="shared" si="1"/>
        <v xml:space="preserve"> </v>
      </c>
      <c r="C39" s="146"/>
      <c r="D39" s="147"/>
      <c r="E39" s="109"/>
      <c r="F39" s="110"/>
      <c r="G39" s="110"/>
      <c r="H39" s="110"/>
      <c r="I39" s="110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149" t="str">
        <f t="shared" ref="AD39:AD48" si="2">IF(AG39&lt;&gt;0,"一式","")</f>
        <v/>
      </c>
      <c r="AE39" s="149"/>
      <c r="AF39" s="149"/>
      <c r="AG39" s="111"/>
      <c r="AH39" s="111"/>
      <c r="AI39" s="111"/>
      <c r="AJ39" s="111"/>
      <c r="AK39" s="112"/>
      <c r="AL39" s="112"/>
      <c r="AM39" s="113"/>
    </row>
    <row r="40" spans="1:47" ht="18" customHeight="1" x14ac:dyDescent="0.15">
      <c r="A40" s="107"/>
      <c r="B40" s="145" t="str">
        <f t="shared" si="1"/>
        <v xml:space="preserve"> </v>
      </c>
      <c r="C40" s="146"/>
      <c r="D40" s="147"/>
      <c r="E40" s="109"/>
      <c r="F40" s="110"/>
      <c r="G40" s="110"/>
      <c r="H40" s="110"/>
      <c r="I40" s="110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149" t="str">
        <f t="shared" si="2"/>
        <v/>
      </c>
      <c r="AE40" s="149"/>
      <c r="AF40" s="149"/>
      <c r="AG40" s="111"/>
      <c r="AH40" s="111"/>
      <c r="AI40" s="111"/>
      <c r="AJ40" s="111"/>
      <c r="AK40" s="114"/>
      <c r="AL40" s="115"/>
      <c r="AM40" s="116"/>
    </row>
    <row r="41" spans="1:47" ht="18" customHeight="1" x14ac:dyDescent="0.15">
      <c r="B41" s="145" t="str">
        <f t="shared" si="1"/>
        <v xml:space="preserve"> </v>
      </c>
      <c r="C41" s="146"/>
      <c r="D41" s="147"/>
      <c r="E41" s="109"/>
      <c r="F41" s="110"/>
      <c r="G41" s="110"/>
      <c r="H41" s="110"/>
      <c r="I41" s="110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149" t="str">
        <f t="shared" si="2"/>
        <v/>
      </c>
      <c r="AE41" s="149"/>
      <c r="AF41" s="149"/>
      <c r="AG41" s="111"/>
      <c r="AH41" s="111"/>
      <c r="AI41" s="111"/>
      <c r="AJ41" s="111"/>
      <c r="AK41" s="114"/>
      <c r="AL41" s="115"/>
      <c r="AM41" s="116"/>
    </row>
    <row r="42" spans="1:47" ht="18" customHeight="1" x14ac:dyDescent="0.15">
      <c r="B42" s="145" t="str">
        <f t="shared" si="1"/>
        <v xml:space="preserve"> </v>
      </c>
      <c r="C42" s="146"/>
      <c r="D42" s="147"/>
      <c r="E42" s="109"/>
      <c r="F42" s="110"/>
      <c r="G42" s="110"/>
      <c r="H42" s="110"/>
      <c r="I42" s="110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149" t="str">
        <f t="shared" si="2"/>
        <v/>
      </c>
      <c r="AE42" s="149"/>
      <c r="AF42" s="149"/>
      <c r="AG42" s="111"/>
      <c r="AH42" s="111"/>
      <c r="AI42" s="111"/>
      <c r="AJ42" s="111"/>
      <c r="AK42" s="114"/>
      <c r="AL42" s="115"/>
      <c r="AM42" s="116"/>
    </row>
    <row r="43" spans="1:47" ht="18" customHeight="1" x14ac:dyDescent="0.15">
      <c r="B43" s="145" t="str">
        <f t="shared" si="1"/>
        <v xml:space="preserve"> </v>
      </c>
      <c r="C43" s="146"/>
      <c r="D43" s="147"/>
      <c r="E43" s="109"/>
      <c r="F43" s="110"/>
      <c r="G43" s="110"/>
      <c r="H43" s="110"/>
      <c r="I43" s="110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149" t="str">
        <f t="shared" ref="AD43:AD44" si="3">IF(AG43&lt;&gt;0,"一式","")</f>
        <v/>
      </c>
      <c r="AE43" s="149"/>
      <c r="AF43" s="149"/>
      <c r="AG43" s="111"/>
      <c r="AH43" s="111"/>
      <c r="AI43" s="111"/>
      <c r="AJ43" s="111"/>
      <c r="AK43" s="114"/>
      <c r="AL43" s="115"/>
      <c r="AM43" s="116"/>
    </row>
    <row r="44" spans="1:47" ht="18" customHeight="1" x14ac:dyDescent="0.15">
      <c r="B44" s="145" t="str">
        <f t="shared" si="1"/>
        <v xml:space="preserve"> </v>
      </c>
      <c r="C44" s="146"/>
      <c r="D44" s="147"/>
      <c r="E44" s="109"/>
      <c r="F44" s="110"/>
      <c r="G44" s="110"/>
      <c r="H44" s="110"/>
      <c r="I44" s="110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149" t="str">
        <f t="shared" si="3"/>
        <v/>
      </c>
      <c r="AE44" s="149"/>
      <c r="AF44" s="149"/>
      <c r="AG44" s="111"/>
      <c r="AH44" s="111"/>
      <c r="AI44" s="111"/>
      <c r="AJ44" s="111"/>
      <c r="AK44" s="114"/>
      <c r="AL44" s="115"/>
      <c r="AM44" s="116"/>
    </row>
    <row r="45" spans="1:47" ht="18" customHeight="1" x14ac:dyDescent="0.15">
      <c r="B45" s="145" t="str">
        <f t="shared" si="1"/>
        <v xml:space="preserve"> </v>
      </c>
      <c r="C45" s="146"/>
      <c r="D45" s="147"/>
      <c r="E45" s="109"/>
      <c r="F45" s="110"/>
      <c r="G45" s="110"/>
      <c r="H45" s="110"/>
      <c r="I45" s="110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149" t="str">
        <f t="shared" si="2"/>
        <v/>
      </c>
      <c r="AE45" s="149"/>
      <c r="AF45" s="149"/>
      <c r="AG45" s="111"/>
      <c r="AH45" s="111"/>
      <c r="AI45" s="111"/>
      <c r="AJ45" s="111"/>
      <c r="AK45" s="114"/>
      <c r="AL45" s="115"/>
      <c r="AM45" s="116"/>
    </row>
    <row r="46" spans="1:47" ht="18" customHeight="1" x14ac:dyDescent="0.15">
      <c r="B46" s="145" t="str">
        <f t="shared" si="1"/>
        <v xml:space="preserve"> </v>
      </c>
      <c r="C46" s="146"/>
      <c r="D46" s="147"/>
      <c r="E46" s="109"/>
      <c r="F46" s="110"/>
      <c r="G46" s="110"/>
      <c r="H46" s="110"/>
      <c r="I46" s="110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149" t="str">
        <f t="shared" si="2"/>
        <v/>
      </c>
      <c r="AE46" s="149"/>
      <c r="AF46" s="149"/>
      <c r="AG46" s="111"/>
      <c r="AH46" s="111"/>
      <c r="AI46" s="111"/>
      <c r="AJ46" s="111"/>
      <c r="AK46" s="112"/>
      <c r="AL46" s="112"/>
      <c r="AM46" s="113"/>
    </row>
    <row r="47" spans="1:47" ht="18" customHeight="1" x14ac:dyDescent="0.15">
      <c r="B47" s="145" t="str">
        <f t="shared" si="1"/>
        <v xml:space="preserve"> </v>
      </c>
      <c r="C47" s="146"/>
      <c r="D47" s="147"/>
      <c r="E47" s="109"/>
      <c r="F47" s="110"/>
      <c r="G47" s="110"/>
      <c r="H47" s="110"/>
      <c r="I47" s="110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149" t="str">
        <f t="shared" ref="AD47" si="4">IF(AG47&lt;&gt;0,"一式","")</f>
        <v/>
      </c>
      <c r="AE47" s="149"/>
      <c r="AF47" s="149"/>
      <c r="AG47" s="111"/>
      <c r="AH47" s="111"/>
      <c r="AI47" s="111"/>
      <c r="AJ47" s="111"/>
      <c r="AK47" s="112"/>
      <c r="AL47" s="112"/>
      <c r="AM47" s="113"/>
    </row>
    <row r="48" spans="1:47" ht="18" customHeight="1" x14ac:dyDescent="0.15">
      <c r="B48" s="145" t="str">
        <f t="shared" si="1"/>
        <v xml:space="preserve"> </v>
      </c>
      <c r="C48" s="146"/>
      <c r="D48" s="147"/>
      <c r="E48" s="109"/>
      <c r="F48" s="110"/>
      <c r="G48" s="110"/>
      <c r="H48" s="110"/>
      <c r="I48" s="110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149" t="str">
        <f t="shared" si="2"/>
        <v/>
      </c>
      <c r="AE48" s="149"/>
      <c r="AF48" s="149"/>
      <c r="AG48" s="111"/>
      <c r="AH48" s="111"/>
      <c r="AI48" s="111"/>
      <c r="AJ48" s="111"/>
      <c r="AK48" s="112"/>
      <c r="AL48" s="112"/>
      <c r="AM48" s="113"/>
    </row>
    <row r="49" spans="2:39" ht="9" customHeight="1" x14ac:dyDescent="0.15"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8"/>
      <c r="AB49" s="119" t="s">
        <v>67</v>
      </c>
      <c r="AC49" s="42"/>
      <c r="AD49" s="42"/>
      <c r="AE49" s="42"/>
      <c r="AF49" s="120"/>
      <c r="AG49" s="153">
        <f>ROUND(SUM(AG21:AJ48),0)</f>
        <v>0</v>
      </c>
      <c r="AH49" s="154"/>
      <c r="AI49" s="154"/>
      <c r="AJ49" s="154"/>
      <c r="AK49" s="154"/>
      <c r="AL49" s="154"/>
      <c r="AM49" s="155"/>
    </row>
    <row r="50" spans="2:39" ht="9" customHeight="1" x14ac:dyDescent="0.15">
      <c r="B50" s="121" t="s">
        <v>75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07"/>
      <c r="AB50" s="122"/>
      <c r="AC50" s="123"/>
      <c r="AD50" s="123"/>
      <c r="AE50" s="123"/>
      <c r="AF50" s="124"/>
      <c r="AG50" s="156"/>
      <c r="AH50" s="157"/>
      <c r="AI50" s="157"/>
      <c r="AJ50" s="157"/>
      <c r="AK50" s="157"/>
      <c r="AL50" s="157"/>
      <c r="AM50" s="158"/>
    </row>
    <row r="51" spans="2:39" ht="9" customHeight="1" x14ac:dyDescent="0.15"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07"/>
      <c r="AB51" s="119" t="s">
        <v>23</v>
      </c>
      <c r="AC51" s="42"/>
      <c r="AD51" s="42"/>
      <c r="AE51" s="42">
        <v>10</v>
      </c>
      <c r="AF51" s="120" t="s">
        <v>27</v>
      </c>
      <c r="AG51" s="153">
        <f>ROUND(AG49*AE51%,0)</f>
        <v>0</v>
      </c>
      <c r="AH51" s="154"/>
      <c r="AI51" s="154"/>
      <c r="AJ51" s="154"/>
      <c r="AK51" s="154"/>
      <c r="AL51" s="154"/>
      <c r="AM51" s="155"/>
    </row>
    <row r="52" spans="2:39" ht="9" customHeight="1" x14ac:dyDescent="0.15">
      <c r="B52" s="125" t="s">
        <v>70</v>
      </c>
      <c r="C52" s="126"/>
      <c r="D52" s="126"/>
      <c r="E52" s="127"/>
      <c r="F52" s="159">
        <f>'基本情報（必須入力）'!D15</f>
        <v>0</v>
      </c>
      <c r="G52" s="160"/>
      <c r="H52" s="160"/>
      <c r="I52" s="160"/>
      <c r="J52" s="160"/>
      <c r="K52" s="161"/>
      <c r="L52" s="125" t="s">
        <v>69</v>
      </c>
      <c r="M52" s="126"/>
      <c r="N52" s="126"/>
      <c r="O52" s="127"/>
      <c r="P52" s="162">
        <f>'基本情報（必須入力）'!D18</f>
        <v>0</v>
      </c>
      <c r="Q52" s="160"/>
      <c r="R52" s="160"/>
      <c r="S52" s="160"/>
      <c r="T52" s="160"/>
      <c r="U52" s="160"/>
      <c r="V52" s="160"/>
      <c r="W52" s="160"/>
      <c r="X52" s="160"/>
      <c r="Y52" s="160"/>
      <c r="Z52" s="163"/>
      <c r="AA52" s="107"/>
      <c r="AB52" s="128"/>
      <c r="AC52" s="43"/>
      <c r="AD52" s="43"/>
      <c r="AE52" s="43"/>
      <c r="AF52" s="129"/>
      <c r="AG52" s="164"/>
      <c r="AH52" s="165"/>
      <c r="AI52" s="165"/>
      <c r="AJ52" s="165"/>
      <c r="AK52" s="165"/>
      <c r="AL52" s="165"/>
      <c r="AM52" s="166"/>
    </row>
    <row r="53" spans="2:39" ht="9" customHeight="1" x14ac:dyDescent="0.15">
      <c r="B53" s="130"/>
      <c r="C53" s="131"/>
      <c r="D53" s="131"/>
      <c r="E53" s="132"/>
      <c r="F53" s="167"/>
      <c r="G53" s="168"/>
      <c r="H53" s="168"/>
      <c r="I53" s="168"/>
      <c r="J53" s="168"/>
      <c r="K53" s="169"/>
      <c r="L53" s="130"/>
      <c r="M53" s="131"/>
      <c r="N53" s="131"/>
      <c r="O53" s="132"/>
      <c r="P53" s="167"/>
      <c r="Q53" s="168"/>
      <c r="R53" s="168"/>
      <c r="S53" s="168"/>
      <c r="T53" s="168"/>
      <c r="U53" s="168"/>
      <c r="V53" s="168"/>
      <c r="W53" s="168"/>
      <c r="X53" s="168"/>
      <c r="Y53" s="168"/>
      <c r="Z53" s="170"/>
      <c r="AB53" s="133" t="s">
        <v>68</v>
      </c>
      <c r="AC53" s="133"/>
      <c r="AD53" s="133"/>
      <c r="AE53" s="133"/>
      <c r="AF53" s="133"/>
      <c r="AG53" s="171">
        <f>AG49+AG51</f>
        <v>0</v>
      </c>
      <c r="AH53" s="171"/>
      <c r="AI53" s="171"/>
      <c r="AJ53" s="171"/>
      <c r="AK53" s="171"/>
      <c r="AL53" s="171"/>
      <c r="AM53" s="171"/>
    </row>
    <row r="54" spans="2:39" ht="9" customHeight="1" x14ac:dyDescent="0.15">
      <c r="B54" s="130" t="s">
        <v>71</v>
      </c>
      <c r="C54" s="131"/>
      <c r="D54" s="131"/>
      <c r="E54" s="132"/>
      <c r="F54" s="167">
        <f>'基本情報（必須入力）'!D16</f>
        <v>0</v>
      </c>
      <c r="G54" s="168"/>
      <c r="H54" s="168"/>
      <c r="I54" s="168"/>
      <c r="J54" s="168"/>
      <c r="K54" s="169"/>
      <c r="L54" s="130" t="s">
        <v>73</v>
      </c>
      <c r="M54" s="131"/>
      <c r="N54" s="131"/>
      <c r="O54" s="132"/>
      <c r="P54" s="172">
        <f>'基本情報（必須入力）'!D20</f>
        <v>0</v>
      </c>
      <c r="Q54" s="173"/>
      <c r="R54" s="173"/>
      <c r="S54" s="173"/>
      <c r="T54" s="173"/>
      <c r="U54" s="173"/>
      <c r="V54" s="173"/>
      <c r="W54" s="173"/>
      <c r="X54" s="173"/>
      <c r="Y54" s="173"/>
      <c r="Z54" s="174"/>
      <c r="AA54" s="134"/>
      <c r="AB54" s="133"/>
      <c r="AC54" s="133"/>
      <c r="AD54" s="133"/>
      <c r="AE54" s="133"/>
      <c r="AF54" s="133"/>
      <c r="AG54" s="171"/>
      <c r="AH54" s="171"/>
      <c r="AI54" s="171"/>
      <c r="AJ54" s="171"/>
      <c r="AK54" s="171"/>
      <c r="AL54" s="171"/>
      <c r="AM54" s="171"/>
    </row>
    <row r="55" spans="2:39" ht="9" customHeight="1" x14ac:dyDescent="0.15">
      <c r="B55" s="130"/>
      <c r="C55" s="131"/>
      <c r="D55" s="131"/>
      <c r="E55" s="132"/>
      <c r="F55" s="167"/>
      <c r="G55" s="168"/>
      <c r="H55" s="168"/>
      <c r="I55" s="168"/>
      <c r="J55" s="168"/>
      <c r="K55" s="169"/>
      <c r="L55" s="130"/>
      <c r="M55" s="131"/>
      <c r="N55" s="131"/>
      <c r="O55" s="132"/>
      <c r="P55" s="172"/>
      <c r="Q55" s="173"/>
      <c r="R55" s="173"/>
      <c r="S55" s="173"/>
      <c r="T55" s="173"/>
      <c r="U55" s="173"/>
      <c r="V55" s="173"/>
      <c r="W55" s="173"/>
      <c r="X55" s="173"/>
      <c r="Y55" s="173"/>
      <c r="Z55" s="174"/>
      <c r="AA55" s="134"/>
      <c r="AB55" s="134"/>
      <c r="AC55" s="134"/>
      <c r="AD55" s="134"/>
      <c r="AE55" s="134"/>
      <c r="AG55" s="135"/>
      <c r="AH55" s="135"/>
      <c r="AI55" s="135"/>
      <c r="AJ55" s="135"/>
      <c r="AK55" s="135"/>
      <c r="AL55" s="135"/>
      <c r="AM55" s="135"/>
    </row>
    <row r="56" spans="2:39" ht="18" customHeight="1" x14ac:dyDescent="0.15">
      <c r="B56" s="136" t="s">
        <v>72</v>
      </c>
      <c r="C56" s="137"/>
      <c r="D56" s="137"/>
      <c r="E56" s="138"/>
      <c r="F56" s="175">
        <f>'基本情報（必須入力）'!D17</f>
        <v>0</v>
      </c>
      <c r="G56" s="176"/>
      <c r="H56" s="176"/>
      <c r="I56" s="176"/>
      <c r="J56" s="176"/>
      <c r="K56" s="177"/>
      <c r="L56" s="136" t="s">
        <v>74</v>
      </c>
      <c r="M56" s="137"/>
      <c r="N56" s="137"/>
      <c r="O56" s="138"/>
      <c r="P56" s="178">
        <f>'基本情報（必須入力）'!D19</f>
        <v>0</v>
      </c>
      <c r="Q56" s="179"/>
      <c r="R56" s="179"/>
      <c r="S56" s="179"/>
      <c r="T56" s="179"/>
      <c r="U56" s="179"/>
      <c r="V56" s="179"/>
      <c r="W56" s="179"/>
      <c r="X56" s="179"/>
      <c r="Y56" s="179"/>
      <c r="Z56" s="180"/>
      <c r="AA56" s="134"/>
      <c r="AB56" s="134"/>
      <c r="AC56" s="134"/>
      <c r="AD56" s="134"/>
      <c r="AE56" s="134"/>
      <c r="AF56" s="134"/>
      <c r="AG56" s="135"/>
      <c r="AH56" s="135"/>
      <c r="AI56" s="135"/>
      <c r="AJ56" s="135"/>
      <c r="AK56" s="135"/>
      <c r="AL56" s="135"/>
      <c r="AM56" s="135"/>
    </row>
  </sheetData>
  <sheetProtection sheet="1" formatCells="0" formatColumns="0" formatRows="0" insertColumns="0" insertRows="0" deleteColumns="0" deleteRows="0" autoFilter="0"/>
  <mergeCells count="246">
    <mergeCell ref="J33:N33"/>
    <mergeCell ref="J34:N34"/>
    <mergeCell ref="J35:N35"/>
    <mergeCell ref="J36:N36"/>
    <mergeCell ref="J37:N37"/>
    <mergeCell ref="J38:N38"/>
    <mergeCell ref="O27:AC27"/>
    <mergeCell ref="O28:AC28"/>
    <mergeCell ref="O29:AC29"/>
    <mergeCell ref="J24:N24"/>
    <mergeCell ref="J25:N25"/>
    <mergeCell ref="J26:N26"/>
    <mergeCell ref="J27:N27"/>
    <mergeCell ref="J28:N28"/>
    <mergeCell ref="J29:N29"/>
    <mergeCell ref="J30:N30"/>
    <mergeCell ref="J31:N31"/>
    <mergeCell ref="J32:N32"/>
    <mergeCell ref="O34:AC34"/>
    <mergeCell ref="O35:AC35"/>
    <mergeCell ref="J48:AC48"/>
    <mergeCell ref="J39:AC39"/>
    <mergeCell ref="J40:AC40"/>
    <mergeCell ref="J41:AC41"/>
    <mergeCell ref="J42:AC42"/>
    <mergeCell ref="J43:AC43"/>
    <mergeCell ref="J44:AC44"/>
    <mergeCell ref="J45:AC45"/>
    <mergeCell ref="O36:AC36"/>
    <mergeCell ref="O37:AC37"/>
    <mergeCell ref="O38:AC38"/>
    <mergeCell ref="E43:I43"/>
    <mergeCell ref="E44:I44"/>
    <mergeCell ref="E45:I45"/>
    <mergeCell ref="E46:I46"/>
    <mergeCell ref="E47:I47"/>
    <mergeCell ref="E48:I48"/>
    <mergeCell ref="J46:AC46"/>
    <mergeCell ref="J47:AC47"/>
    <mergeCell ref="B28:D28"/>
    <mergeCell ref="B29:D29"/>
    <mergeCell ref="B30:D30"/>
    <mergeCell ref="B31:D31"/>
    <mergeCell ref="B32:D32"/>
    <mergeCell ref="B33:D33"/>
    <mergeCell ref="B34:D34"/>
    <mergeCell ref="B47:D47"/>
    <mergeCell ref="B48:D48"/>
    <mergeCell ref="B43:D43"/>
    <mergeCell ref="B44:D44"/>
    <mergeCell ref="B45:D45"/>
    <mergeCell ref="B46:D46"/>
    <mergeCell ref="B36:D36"/>
    <mergeCell ref="B37:D37"/>
    <mergeCell ref="B38:D38"/>
    <mergeCell ref="B39:D39"/>
    <mergeCell ref="B40:D40"/>
    <mergeCell ref="B41:D41"/>
    <mergeCell ref="B42:D42"/>
    <mergeCell ref="B35:D35"/>
    <mergeCell ref="E42:I42"/>
    <mergeCell ref="E41:I41"/>
    <mergeCell ref="E40:I40"/>
    <mergeCell ref="E39:I39"/>
    <mergeCell ref="E38:I38"/>
    <mergeCell ref="E37:I37"/>
    <mergeCell ref="E36:I36"/>
    <mergeCell ref="E35:I35"/>
    <mergeCell ref="E34:I34"/>
    <mergeCell ref="E20:I20"/>
    <mergeCell ref="B20:D20"/>
    <mergeCell ref="B21:D21"/>
    <mergeCell ref="B22:D22"/>
    <mergeCell ref="B23:D23"/>
    <mergeCell ref="B24:D24"/>
    <mergeCell ref="B25:D25"/>
    <mergeCell ref="B26:D26"/>
    <mergeCell ref="E21:I21"/>
    <mergeCell ref="E22:I22"/>
    <mergeCell ref="E24:I24"/>
    <mergeCell ref="E23:I23"/>
    <mergeCell ref="B27:D27"/>
    <mergeCell ref="J20:N20"/>
    <mergeCell ref="O20:AC20"/>
    <mergeCell ref="O21:AC21"/>
    <mergeCell ref="O22:AC22"/>
    <mergeCell ref="O23:AC23"/>
    <mergeCell ref="O24:AC24"/>
    <mergeCell ref="O25:AC25"/>
    <mergeCell ref="O26:AC26"/>
    <mergeCell ref="E33:I33"/>
    <mergeCell ref="E32:I32"/>
    <mergeCell ref="E31:I31"/>
    <mergeCell ref="E30:I30"/>
    <mergeCell ref="E29:I29"/>
    <mergeCell ref="E28:I28"/>
    <mergeCell ref="E27:I27"/>
    <mergeCell ref="E26:I26"/>
    <mergeCell ref="E25:I25"/>
    <mergeCell ref="O30:AC30"/>
    <mergeCell ref="O31:AC31"/>
    <mergeCell ref="O32:AC32"/>
    <mergeCell ref="O33:AC33"/>
    <mergeCell ref="J21:N21"/>
    <mergeCell ref="J22:N22"/>
    <mergeCell ref="J23:N23"/>
    <mergeCell ref="AG42:AJ42"/>
    <mergeCell ref="AG24:AJ24"/>
    <mergeCell ref="AK20:AM20"/>
    <mergeCell ref="AD29:AF29"/>
    <mergeCell ref="AD26:AF26"/>
    <mergeCell ref="AG27:AJ27"/>
    <mergeCell ref="AG28:AJ28"/>
    <mergeCell ref="AG20:AJ20"/>
    <mergeCell ref="AG21:AJ21"/>
    <mergeCell ref="AG22:AJ22"/>
    <mergeCell ref="AD31:AF31"/>
    <mergeCell ref="AD32:AF32"/>
    <mergeCell ref="AG26:AJ26"/>
    <mergeCell ref="AK24:AM24"/>
    <mergeCell ref="AD30:AF30"/>
    <mergeCell ref="AD20:AF20"/>
    <mergeCell ref="AD21:AF21"/>
    <mergeCell ref="AD22:AF22"/>
    <mergeCell ref="AD23:AF23"/>
    <mergeCell ref="AD24:AF24"/>
    <mergeCell ref="AD25:AF25"/>
    <mergeCell ref="AD27:AF27"/>
    <mergeCell ref="AD28:AF28"/>
    <mergeCell ref="AK48:AM48"/>
    <mergeCell ref="AD36:AF36"/>
    <mergeCell ref="AD34:AF34"/>
    <mergeCell ref="AG29:AJ29"/>
    <mergeCell ref="AD18:AM18"/>
    <mergeCell ref="AK21:AM21"/>
    <mergeCell ref="AK22:AM22"/>
    <mergeCell ref="AK45:AM45"/>
    <mergeCell ref="AD47:AF47"/>
    <mergeCell ref="AG47:AJ47"/>
    <mergeCell ref="AK25:AM25"/>
    <mergeCell ref="AG38:AJ38"/>
    <mergeCell ref="AK26:AM26"/>
    <mergeCell ref="AK27:AM27"/>
    <mergeCell ref="AK28:AM28"/>
    <mergeCell ref="AK29:AM29"/>
    <mergeCell ref="AK30:AM30"/>
    <mergeCell ref="AK31:AM31"/>
    <mergeCell ref="AD33:AF33"/>
    <mergeCell ref="AG25:AJ25"/>
    <mergeCell ref="AK23:AM23"/>
    <mergeCell ref="AG30:AJ30"/>
    <mergeCell ref="AG31:AJ31"/>
    <mergeCell ref="AG32:AJ32"/>
    <mergeCell ref="AF4:AI4"/>
    <mergeCell ref="AB5:AE8"/>
    <mergeCell ref="AF5:AI8"/>
    <mergeCell ref="AC2:AG2"/>
    <mergeCell ref="B16:F16"/>
    <mergeCell ref="B17:F17"/>
    <mergeCell ref="AD16:AM16"/>
    <mergeCell ref="AH2:AM2"/>
    <mergeCell ref="AB4:AE4"/>
    <mergeCell ref="Z14:AC14"/>
    <mergeCell ref="Z17:AC17"/>
    <mergeCell ref="AF3:AM3"/>
    <mergeCell ref="AJ4:AM4"/>
    <mergeCell ref="AJ5:AM8"/>
    <mergeCell ref="B2:U3"/>
    <mergeCell ref="B5:R7"/>
    <mergeCell ref="S5:U7"/>
    <mergeCell ref="B9:U9"/>
    <mergeCell ref="Z12:AM12"/>
    <mergeCell ref="Z11:AM11"/>
    <mergeCell ref="B11:K12"/>
    <mergeCell ref="L11:U12"/>
    <mergeCell ref="AD17:AM17"/>
    <mergeCell ref="Z13:AC13"/>
    <mergeCell ref="AD48:AF48"/>
    <mergeCell ref="AD37:AF37"/>
    <mergeCell ref="AG37:AJ37"/>
    <mergeCell ref="B15:P15"/>
    <mergeCell ref="G17:P17"/>
    <mergeCell ref="G16:P16"/>
    <mergeCell ref="AD15:AM15"/>
    <mergeCell ref="AG48:AJ48"/>
    <mergeCell ref="AG36:AJ36"/>
    <mergeCell ref="Z18:AC18"/>
    <mergeCell ref="AG46:AJ46"/>
    <mergeCell ref="AD45:AF45"/>
    <mergeCell ref="AG45:AJ45"/>
    <mergeCell ref="AD40:AF40"/>
    <mergeCell ref="AD41:AF41"/>
    <mergeCell ref="AD42:AF42"/>
    <mergeCell ref="AG40:AJ40"/>
    <mergeCell ref="AG41:AJ41"/>
    <mergeCell ref="AD43:AF43"/>
    <mergeCell ref="AG43:AJ43"/>
    <mergeCell ref="AD35:AF35"/>
    <mergeCell ref="AD39:AF39"/>
    <mergeCell ref="AG35:AJ35"/>
    <mergeCell ref="AD38:AF38"/>
    <mergeCell ref="B56:E56"/>
    <mergeCell ref="AB49:AF50"/>
    <mergeCell ref="AG49:AM50"/>
    <mergeCell ref="AB51:AD52"/>
    <mergeCell ref="AE51:AE52"/>
    <mergeCell ref="AF51:AF52"/>
    <mergeCell ref="F56:K56"/>
    <mergeCell ref="L56:O56"/>
    <mergeCell ref="P56:Z56"/>
    <mergeCell ref="AG51:AM52"/>
    <mergeCell ref="AB53:AF54"/>
    <mergeCell ref="AG53:AM54"/>
    <mergeCell ref="B50:Z51"/>
    <mergeCell ref="B52:E53"/>
    <mergeCell ref="B54:E55"/>
    <mergeCell ref="F52:K53"/>
    <mergeCell ref="F54:K55"/>
    <mergeCell ref="L52:O53"/>
    <mergeCell ref="L54:O55"/>
    <mergeCell ref="P54:Z55"/>
    <mergeCell ref="P52:Z53"/>
    <mergeCell ref="AD13:AM13"/>
    <mergeCell ref="AK43:AM43"/>
    <mergeCell ref="AD44:AF44"/>
    <mergeCell ref="AG44:AJ44"/>
    <mergeCell ref="AK44:AM44"/>
    <mergeCell ref="AK47:AM47"/>
    <mergeCell ref="AD46:AF46"/>
    <mergeCell ref="AK33:AM33"/>
    <mergeCell ref="AK34:AM34"/>
    <mergeCell ref="AK35:AM35"/>
    <mergeCell ref="AK36:AM36"/>
    <mergeCell ref="AK37:AM37"/>
    <mergeCell ref="AK38:AM38"/>
    <mergeCell ref="AK39:AM39"/>
    <mergeCell ref="AG39:AJ39"/>
    <mergeCell ref="AG33:AJ33"/>
    <mergeCell ref="AG34:AJ34"/>
    <mergeCell ref="AG23:AJ23"/>
    <mergeCell ref="AK32:AM32"/>
    <mergeCell ref="AD14:AG14"/>
    <mergeCell ref="AK46:AM46"/>
    <mergeCell ref="AK40:AM40"/>
    <mergeCell ref="AK41:AM41"/>
    <mergeCell ref="AK42:AM42"/>
  </mergeCells>
  <phoneticPr fontId="2"/>
  <printOptions horizontalCentered="1"/>
  <pageMargins left="0.70866141732283472" right="0" top="0.31496062992125984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79998168889431442"/>
  </sheetPr>
  <dimension ref="A1:Z157"/>
  <sheetViews>
    <sheetView showGridLines="0" showZeros="0" view="pageBreakPreview" zoomScaleNormal="100" zoomScaleSheetLayoutView="100" workbookViewId="0">
      <selection activeCell="K23" sqref="K23:L23"/>
    </sheetView>
  </sheetViews>
  <sheetFormatPr defaultColWidth="9" defaultRowHeight="12" x14ac:dyDescent="0.15"/>
  <cols>
    <col min="1" max="1" width="5.125" style="196" customWidth="1"/>
    <col min="2" max="26" width="3.75" style="196" customWidth="1"/>
    <col min="27" max="35" width="4.625" style="196" customWidth="1"/>
    <col min="36" max="16384" width="9" style="196"/>
  </cols>
  <sheetData>
    <row r="1" spans="1:26" ht="17.25" customHeight="1" x14ac:dyDescent="0.15">
      <c r="A1" s="92" t="s">
        <v>59</v>
      </c>
      <c r="B1" s="92"/>
      <c r="C1" s="92"/>
      <c r="D1" s="92"/>
      <c r="E1" s="92"/>
      <c r="F1" s="92"/>
      <c r="G1" s="92"/>
      <c r="H1" s="92"/>
      <c r="P1" s="181">
        <f>DAY(A34)</f>
        <v>17</v>
      </c>
      <c r="W1" s="182">
        <f>請求書表紙!AH2</f>
        <v>45189</v>
      </c>
      <c r="X1" s="182"/>
      <c r="Y1" s="182"/>
      <c r="Z1" s="196" t="s">
        <v>34</v>
      </c>
    </row>
    <row r="2" spans="1:26" ht="17.25" customHeight="1" x14ac:dyDescent="0.15"/>
    <row r="3" spans="1:26" ht="17.25" customHeight="1" x14ac:dyDescent="0.15">
      <c r="A3" s="197" t="s">
        <v>26</v>
      </c>
      <c r="B3" s="197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7.25" customHeight="1" x14ac:dyDescent="0.15">
      <c r="A4" s="197" t="s">
        <v>25</v>
      </c>
      <c r="B4" s="197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7.25" customHeight="1" x14ac:dyDescent="0.15">
      <c r="A5" s="197" t="s">
        <v>31</v>
      </c>
      <c r="B5" s="197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7.25" customHeight="1" x14ac:dyDescent="0.15">
      <c r="A6" s="198" t="s">
        <v>46</v>
      </c>
      <c r="B6" s="199" t="s">
        <v>47</v>
      </c>
      <c r="C6" s="103" t="s">
        <v>33</v>
      </c>
      <c r="D6" s="104"/>
      <c r="E6" s="104" t="s">
        <v>32</v>
      </c>
      <c r="F6" s="105"/>
      <c r="G6" s="103" t="s">
        <v>33</v>
      </c>
      <c r="H6" s="104"/>
      <c r="I6" s="104" t="s">
        <v>32</v>
      </c>
      <c r="J6" s="105"/>
      <c r="K6" s="103" t="s">
        <v>33</v>
      </c>
      <c r="L6" s="104"/>
      <c r="M6" s="104" t="s">
        <v>32</v>
      </c>
      <c r="N6" s="105"/>
      <c r="O6" s="103" t="s">
        <v>33</v>
      </c>
      <c r="P6" s="104"/>
      <c r="Q6" s="104" t="s">
        <v>32</v>
      </c>
      <c r="R6" s="105"/>
      <c r="S6" s="103" t="s">
        <v>33</v>
      </c>
      <c r="T6" s="104"/>
      <c r="U6" s="104" t="s">
        <v>32</v>
      </c>
      <c r="V6" s="105"/>
      <c r="W6" s="103" t="s">
        <v>33</v>
      </c>
      <c r="X6" s="104"/>
      <c r="Y6" s="104" t="s">
        <v>32</v>
      </c>
      <c r="Z6" s="105"/>
    </row>
    <row r="7" spans="1:26" ht="17.25" customHeight="1" x14ac:dyDescent="0.15">
      <c r="A7" s="183">
        <f>EDATE($W$1,-1)+1</f>
        <v>45159</v>
      </c>
      <c r="B7" s="184" t="str">
        <f>TEXT(A7,"AAA")</f>
        <v>月</v>
      </c>
      <c r="C7" s="50"/>
      <c r="D7" s="48"/>
      <c r="E7" s="48"/>
      <c r="F7" s="49"/>
      <c r="G7" s="50"/>
      <c r="H7" s="48"/>
      <c r="I7" s="48"/>
      <c r="J7" s="49"/>
      <c r="K7" s="50"/>
      <c r="L7" s="48"/>
      <c r="M7" s="48"/>
      <c r="N7" s="49"/>
      <c r="O7" s="50"/>
      <c r="P7" s="48"/>
      <c r="Q7" s="48"/>
      <c r="R7" s="49"/>
      <c r="S7" s="50"/>
      <c r="T7" s="48"/>
      <c r="U7" s="48"/>
      <c r="V7" s="49"/>
      <c r="W7" s="50"/>
      <c r="X7" s="48"/>
      <c r="Y7" s="48"/>
      <c r="Z7" s="49"/>
    </row>
    <row r="8" spans="1:26" ht="17.25" customHeight="1" x14ac:dyDescent="0.15">
      <c r="A8" s="185">
        <f>A7+1</f>
        <v>45160</v>
      </c>
      <c r="B8" s="186" t="str">
        <f t="shared" ref="B8:B37" si="0">TEXT(A8,"AAA")</f>
        <v>火</v>
      </c>
      <c r="C8" s="46"/>
      <c r="D8" s="47"/>
      <c r="E8" s="47"/>
      <c r="F8" s="52"/>
      <c r="G8" s="46"/>
      <c r="H8" s="47"/>
      <c r="I8" s="47"/>
      <c r="J8" s="52"/>
      <c r="K8" s="46"/>
      <c r="L8" s="47"/>
      <c r="M8" s="47"/>
      <c r="N8" s="52"/>
      <c r="O8" s="46"/>
      <c r="P8" s="47"/>
      <c r="Q8" s="47"/>
      <c r="R8" s="52"/>
      <c r="S8" s="46"/>
      <c r="T8" s="47"/>
      <c r="U8" s="47"/>
      <c r="V8" s="52"/>
      <c r="W8" s="46"/>
      <c r="X8" s="47"/>
      <c r="Y8" s="47"/>
      <c r="Z8" s="52"/>
    </row>
    <row r="9" spans="1:26" ht="17.25" customHeight="1" x14ac:dyDescent="0.15">
      <c r="A9" s="185">
        <f>A8+1</f>
        <v>45161</v>
      </c>
      <c r="B9" s="186" t="str">
        <f t="shared" si="0"/>
        <v>水</v>
      </c>
      <c r="C9" s="46"/>
      <c r="D9" s="47"/>
      <c r="E9" s="47"/>
      <c r="F9" s="52"/>
      <c r="G9" s="46"/>
      <c r="H9" s="47"/>
      <c r="I9" s="47"/>
      <c r="J9" s="52"/>
      <c r="K9" s="46"/>
      <c r="L9" s="47"/>
      <c r="M9" s="47"/>
      <c r="N9" s="52"/>
      <c r="O9" s="46"/>
      <c r="P9" s="47"/>
      <c r="Q9" s="47"/>
      <c r="R9" s="52"/>
      <c r="S9" s="46"/>
      <c r="T9" s="47"/>
      <c r="U9" s="47"/>
      <c r="V9" s="52"/>
      <c r="W9" s="46"/>
      <c r="X9" s="47"/>
      <c r="Y9" s="47"/>
      <c r="Z9" s="52"/>
    </row>
    <row r="10" spans="1:26" ht="17.25" customHeight="1" x14ac:dyDescent="0.15">
      <c r="A10" s="185">
        <f t="shared" ref="A10:A34" si="1">A9+1</f>
        <v>45162</v>
      </c>
      <c r="B10" s="186" t="str">
        <f t="shared" si="0"/>
        <v>木</v>
      </c>
      <c r="C10" s="46"/>
      <c r="D10" s="47"/>
      <c r="E10" s="47"/>
      <c r="F10" s="52"/>
      <c r="G10" s="46"/>
      <c r="H10" s="47"/>
      <c r="I10" s="47"/>
      <c r="J10" s="52"/>
      <c r="K10" s="46"/>
      <c r="L10" s="47"/>
      <c r="M10" s="55"/>
      <c r="N10" s="56"/>
      <c r="O10" s="53"/>
      <c r="P10" s="54"/>
      <c r="Q10" s="55"/>
      <c r="R10" s="56"/>
      <c r="S10" s="53"/>
      <c r="T10" s="54"/>
      <c r="U10" s="55"/>
      <c r="V10" s="56"/>
      <c r="W10" s="53"/>
      <c r="X10" s="54"/>
      <c r="Y10" s="55"/>
      <c r="Z10" s="56"/>
    </row>
    <row r="11" spans="1:26" ht="17.25" customHeight="1" x14ac:dyDescent="0.15">
      <c r="A11" s="185">
        <f t="shared" si="1"/>
        <v>45163</v>
      </c>
      <c r="B11" s="186" t="str">
        <f t="shared" si="0"/>
        <v>金</v>
      </c>
      <c r="C11" s="46"/>
      <c r="D11" s="47"/>
      <c r="E11" s="47"/>
      <c r="F11" s="52"/>
      <c r="G11" s="46"/>
      <c r="H11" s="47"/>
      <c r="I11" s="47"/>
      <c r="J11" s="52"/>
      <c r="K11" s="46"/>
      <c r="L11" s="47"/>
      <c r="M11" s="55"/>
      <c r="N11" s="56"/>
      <c r="O11" s="53"/>
      <c r="P11" s="54"/>
      <c r="Q11" s="55"/>
      <c r="R11" s="56"/>
      <c r="S11" s="53"/>
      <c r="T11" s="54"/>
      <c r="U11" s="55"/>
      <c r="V11" s="56"/>
      <c r="W11" s="53"/>
      <c r="X11" s="54"/>
      <c r="Y11" s="55"/>
      <c r="Z11" s="56"/>
    </row>
    <row r="12" spans="1:26" ht="17.25" customHeight="1" x14ac:dyDescent="0.15">
      <c r="A12" s="185">
        <f t="shared" si="1"/>
        <v>45164</v>
      </c>
      <c r="B12" s="186" t="str">
        <f t="shared" si="0"/>
        <v>土</v>
      </c>
      <c r="C12" s="46"/>
      <c r="D12" s="47"/>
      <c r="E12" s="47"/>
      <c r="F12" s="52"/>
      <c r="G12" s="46"/>
      <c r="H12" s="47"/>
      <c r="I12" s="47"/>
      <c r="J12" s="52"/>
      <c r="K12" s="46"/>
      <c r="L12" s="47"/>
      <c r="M12" s="55"/>
      <c r="N12" s="56"/>
      <c r="O12" s="53"/>
      <c r="P12" s="54"/>
      <c r="Q12" s="55"/>
      <c r="R12" s="56"/>
      <c r="S12" s="53"/>
      <c r="T12" s="54"/>
      <c r="U12" s="55"/>
      <c r="V12" s="56"/>
      <c r="W12" s="53"/>
      <c r="X12" s="54"/>
      <c r="Y12" s="55"/>
      <c r="Z12" s="56"/>
    </row>
    <row r="13" spans="1:26" ht="17.25" customHeight="1" x14ac:dyDescent="0.15">
      <c r="A13" s="185">
        <f t="shared" si="1"/>
        <v>45165</v>
      </c>
      <c r="B13" s="186" t="str">
        <f t="shared" si="0"/>
        <v>日</v>
      </c>
      <c r="C13" s="46"/>
      <c r="D13" s="47"/>
      <c r="E13" s="47"/>
      <c r="F13" s="52"/>
      <c r="G13" s="46"/>
      <c r="H13" s="47"/>
      <c r="I13" s="47"/>
      <c r="J13" s="52"/>
      <c r="K13" s="46"/>
      <c r="L13" s="47"/>
      <c r="M13" s="55"/>
      <c r="N13" s="56"/>
      <c r="O13" s="53"/>
      <c r="P13" s="54"/>
      <c r="Q13" s="55"/>
      <c r="R13" s="56"/>
      <c r="S13" s="53"/>
      <c r="T13" s="54"/>
      <c r="U13" s="55"/>
      <c r="V13" s="56"/>
      <c r="W13" s="53"/>
      <c r="X13" s="54"/>
      <c r="Y13" s="55"/>
      <c r="Z13" s="56"/>
    </row>
    <row r="14" spans="1:26" ht="17.25" customHeight="1" x14ac:dyDescent="0.15">
      <c r="A14" s="185">
        <f t="shared" si="1"/>
        <v>45166</v>
      </c>
      <c r="B14" s="186" t="str">
        <f t="shared" si="0"/>
        <v>月</v>
      </c>
      <c r="C14" s="46"/>
      <c r="D14" s="47"/>
      <c r="E14" s="47"/>
      <c r="F14" s="52"/>
      <c r="G14" s="46"/>
      <c r="H14" s="47"/>
      <c r="I14" s="47"/>
      <c r="J14" s="52"/>
      <c r="K14" s="46"/>
      <c r="L14" s="47"/>
      <c r="M14" s="47"/>
      <c r="N14" s="52"/>
      <c r="O14" s="46"/>
      <c r="P14" s="47"/>
      <c r="Q14" s="47"/>
      <c r="R14" s="52"/>
      <c r="S14" s="46"/>
      <c r="T14" s="47"/>
      <c r="U14" s="47"/>
      <c r="V14" s="52"/>
      <c r="W14" s="46"/>
      <c r="X14" s="47"/>
      <c r="Y14" s="47"/>
      <c r="Z14" s="52"/>
    </row>
    <row r="15" spans="1:26" ht="17.25" customHeight="1" x14ac:dyDescent="0.15">
      <c r="A15" s="185">
        <f t="shared" si="1"/>
        <v>45167</v>
      </c>
      <c r="B15" s="186" t="str">
        <f t="shared" si="0"/>
        <v>火</v>
      </c>
      <c r="C15" s="46"/>
      <c r="D15" s="47"/>
      <c r="E15" s="47"/>
      <c r="F15" s="52"/>
      <c r="G15" s="46"/>
      <c r="H15" s="47"/>
      <c r="I15" s="47"/>
      <c r="J15" s="52"/>
      <c r="K15" s="46"/>
      <c r="L15" s="47"/>
      <c r="M15" s="47"/>
      <c r="N15" s="52"/>
      <c r="O15" s="46"/>
      <c r="P15" s="47"/>
      <c r="Q15" s="47"/>
      <c r="R15" s="52"/>
      <c r="S15" s="46"/>
      <c r="T15" s="47"/>
      <c r="U15" s="47"/>
      <c r="V15" s="52"/>
      <c r="W15" s="46"/>
      <c r="X15" s="47"/>
      <c r="Y15" s="47"/>
      <c r="Z15" s="52"/>
    </row>
    <row r="16" spans="1:26" ht="17.25" customHeight="1" x14ac:dyDescent="0.15">
      <c r="A16" s="185">
        <f t="shared" si="1"/>
        <v>45168</v>
      </c>
      <c r="B16" s="186" t="str">
        <f t="shared" si="0"/>
        <v>水</v>
      </c>
      <c r="C16" s="46"/>
      <c r="D16" s="47"/>
      <c r="E16" s="47"/>
      <c r="F16" s="52"/>
      <c r="G16" s="46"/>
      <c r="H16" s="47"/>
      <c r="I16" s="47"/>
      <c r="J16" s="52"/>
      <c r="K16" s="46"/>
      <c r="L16" s="47"/>
      <c r="M16" s="47"/>
      <c r="N16" s="52"/>
      <c r="O16" s="46"/>
      <c r="P16" s="47"/>
      <c r="Q16" s="47"/>
      <c r="R16" s="52"/>
      <c r="S16" s="46"/>
      <c r="T16" s="47"/>
      <c r="U16" s="47"/>
      <c r="V16" s="52"/>
      <c r="W16" s="46"/>
      <c r="X16" s="47"/>
      <c r="Y16" s="47"/>
      <c r="Z16" s="52"/>
    </row>
    <row r="17" spans="1:26" ht="17.25" customHeight="1" x14ac:dyDescent="0.15">
      <c r="A17" s="185">
        <f t="shared" si="1"/>
        <v>45169</v>
      </c>
      <c r="B17" s="186" t="str">
        <f t="shared" si="0"/>
        <v>木</v>
      </c>
      <c r="C17" s="46"/>
      <c r="D17" s="47"/>
      <c r="E17" s="47"/>
      <c r="F17" s="52"/>
      <c r="G17" s="46"/>
      <c r="H17" s="47"/>
      <c r="I17" s="47"/>
      <c r="J17" s="52"/>
      <c r="K17" s="46"/>
      <c r="L17" s="47"/>
      <c r="M17" s="47"/>
      <c r="N17" s="52"/>
      <c r="O17" s="46"/>
      <c r="P17" s="47"/>
      <c r="Q17" s="47"/>
      <c r="R17" s="52"/>
      <c r="S17" s="46"/>
      <c r="T17" s="47"/>
      <c r="U17" s="47"/>
      <c r="V17" s="52"/>
      <c r="W17" s="46"/>
      <c r="X17" s="47"/>
      <c r="Y17" s="47"/>
      <c r="Z17" s="52"/>
    </row>
    <row r="18" spans="1:26" ht="17.25" customHeight="1" x14ac:dyDescent="0.15">
      <c r="A18" s="185">
        <f t="shared" si="1"/>
        <v>45170</v>
      </c>
      <c r="B18" s="186" t="str">
        <f t="shared" si="0"/>
        <v>金</v>
      </c>
      <c r="C18" s="46"/>
      <c r="D18" s="47"/>
      <c r="E18" s="47"/>
      <c r="F18" s="52"/>
      <c r="G18" s="46"/>
      <c r="H18" s="47"/>
      <c r="I18" s="47"/>
      <c r="J18" s="52"/>
      <c r="K18" s="46"/>
      <c r="L18" s="47"/>
      <c r="M18" s="47"/>
      <c r="N18" s="52"/>
      <c r="O18" s="46"/>
      <c r="P18" s="47"/>
      <c r="Q18" s="47"/>
      <c r="R18" s="52"/>
      <c r="S18" s="46"/>
      <c r="T18" s="47"/>
      <c r="U18" s="47"/>
      <c r="V18" s="52"/>
      <c r="W18" s="46"/>
      <c r="X18" s="47"/>
      <c r="Y18" s="47"/>
      <c r="Z18" s="52"/>
    </row>
    <row r="19" spans="1:26" ht="17.25" customHeight="1" x14ac:dyDescent="0.15">
      <c r="A19" s="185">
        <f t="shared" si="1"/>
        <v>45171</v>
      </c>
      <c r="B19" s="186" t="str">
        <f t="shared" si="0"/>
        <v>土</v>
      </c>
      <c r="C19" s="46"/>
      <c r="D19" s="47"/>
      <c r="E19" s="47"/>
      <c r="F19" s="52"/>
      <c r="G19" s="46"/>
      <c r="H19" s="47"/>
      <c r="I19" s="47"/>
      <c r="J19" s="52"/>
      <c r="K19" s="46"/>
      <c r="L19" s="47"/>
      <c r="M19" s="47"/>
      <c r="N19" s="52"/>
      <c r="O19" s="46"/>
      <c r="P19" s="47"/>
      <c r="Q19" s="47"/>
      <c r="R19" s="52"/>
      <c r="S19" s="46"/>
      <c r="T19" s="47"/>
      <c r="U19" s="47"/>
      <c r="V19" s="52"/>
      <c r="W19" s="46"/>
      <c r="X19" s="47"/>
      <c r="Y19" s="47"/>
      <c r="Z19" s="52"/>
    </row>
    <row r="20" spans="1:26" ht="17.25" customHeight="1" x14ac:dyDescent="0.15">
      <c r="A20" s="185">
        <f t="shared" si="1"/>
        <v>45172</v>
      </c>
      <c r="B20" s="186" t="str">
        <f t="shared" si="0"/>
        <v>日</v>
      </c>
      <c r="C20" s="46"/>
      <c r="D20" s="47"/>
      <c r="E20" s="47"/>
      <c r="F20" s="52"/>
      <c r="G20" s="46"/>
      <c r="H20" s="47"/>
      <c r="I20" s="47"/>
      <c r="J20" s="52"/>
      <c r="K20" s="46"/>
      <c r="L20" s="47"/>
      <c r="M20" s="47"/>
      <c r="N20" s="52"/>
      <c r="O20" s="46"/>
      <c r="P20" s="47"/>
      <c r="Q20" s="47"/>
      <c r="R20" s="52"/>
      <c r="S20" s="46"/>
      <c r="T20" s="47"/>
      <c r="U20" s="47"/>
      <c r="V20" s="52"/>
      <c r="W20" s="46"/>
      <c r="X20" s="47"/>
      <c r="Y20" s="47"/>
      <c r="Z20" s="52"/>
    </row>
    <row r="21" spans="1:26" ht="17.25" customHeight="1" x14ac:dyDescent="0.15">
      <c r="A21" s="185">
        <f t="shared" si="1"/>
        <v>45173</v>
      </c>
      <c r="B21" s="186" t="str">
        <f t="shared" si="0"/>
        <v>月</v>
      </c>
      <c r="C21" s="46"/>
      <c r="D21" s="47"/>
      <c r="E21" s="47"/>
      <c r="F21" s="52"/>
      <c r="G21" s="46"/>
      <c r="H21" s="47"/>
      <c r="I21" s="47"/>
      <c r="J21" s="52"/>
      <c r="K21" s="46"/>
      <c r="L21" s="47"/>
      <c r="M21" s="47"/>
      <c r="N21" s="52"/>
      <c r="O21" s="46"/>
      <c r="P21" s="47"/>
      <c r="Q21" s="47"/>
      <c r="R21" s="52"/>
      <c r="S21" s="46"/>
      <c r="T21" s="47"/>
      <c r="U21" s="47"/>
      <c r="V21" s="52"/>
      <c r="W21" s="46"/>
      <c r="X21" s="47"/>
      <c r="Y21" s="47"/>
      <c r="Z21" s="52"/>
    </row>
    <row r="22" spans="1:26" ht="17.25" customHeight="1" x14ac:dyDescent="0.15">
      <c r="A22" s="185">
        <f t="shared" si="1"/>
        <v>45174</v>
      </c>
      <c r="B22" s="186" t="str">
        <f t="shared" si="0"/>
        <v>火</v>
      </c>
      <c r="C22" s="46"/>
      <c r="D22" s="47"/>
      <c r="E22" s="47"/>
      <c r="F22" s="52"/>
      <c r="G22" s="46"/>
      <c r="H22" s="47"/>
      <c r="I22" s="47"/>
      <c r="J22" s="52"/>
      <c r="K22" s="46"/>
      <c r="L22" s="47"/>
      <c r="M22" s="47"/>
      <c r="N22" s="52"/>
      <c r="O22" s="46"/>
      <c r="P22" s="47"/>
      <c r="Q22" s="47"/>
      <c r="R22" s="52"/>
      <c r="S22" s="46"/>
      <c r="T22" s="47"/>
      <c r="U22" s="47"/>
      <c r="V22" s="52"/>
      <c r="W22" s="46"/>
      <c r="X22" s="47"/>
      <c r="Y22" s="47"/>
      <c r="Z22" s="52"/>
    </row>
    <row r="23" spans="1:26" ht="17.25" customHeight="1" x14ac:dyDescent="0.15">
      <c r="A23" s="185">
        <f t="shared" si="1"/>
        <v>45175</v>
      </c>
      <c r="B23" s="186" t="str">
        <f t="shared" si="0"/>
        <v>水</v>
      </c>
      <c r="C23" s="46"/>
      <c r="D23" s="47"/>
      <c r="E23" s="47"/>
      <c r="F23" s="52"/>
      <c r="G23" s="46"/>
      <c r="H23" s="47"/>
      <c r="I23" s="47"/>
      <c r="J23" s="52"/>
      <c r="K23" s="46"/>
      <c r="L23" s="47"/>
      <c r="M23" s="47"/>
      <c r="N23" s="52"/>
      <c r="O23" s="46"/>
      <c r="P23" s="47"/>
      <c r="Q23" s="47"/>
      <c r="R23" s="52"/>
      <c r="S23" s="46"/>
      <c r="T23" s="47"/>
      <c r="U23" s="47"/>
      <c r="V23" s="52"/>
      <c r="W23" s="46"/>
      <c r="X23" s="47"/>
      <c r="Y23" s="47"/>
      <c r="Z23" s="52"/>
    </row>
    <row r="24" spans="1:26" ht="17.25" customHeight="1" x14ac:dyDescent="0.15">
      <c r="A24" s="185">
        <f t="shared" si="1"/>
        <v>45176</v>
      </c>
      <c r="B24" s="186" t="str">
        <f t="shared" si="0"/>
        <v>木</v>
      </c>
      <c r="C24" s="46"/>
      <c r="D24" s="47"/>
      <c r="E24" s="47"/>
      <c r="F24" s="52"/>
      <c r="G24" s="46"/>
      <c r="H24" s="47"/>
      <c r="I24" s="47"/>
      <c r="J24" s="52"/>
      <c r="K24" s="46"/>
      <c r="L24" s="47"/>
      <c r="M24" s="47"/>
      <c r="N24" s="52"/>
      <c r="O24" s="46"/>
      <c r="P24" s="47"/>
      <c r="Q24" s="47"/>
      <c r="R24" s="52"/>
      <c r="S24" s="46"/>
      <c r="T24" s="47"/>
      <c r="U24" s="47"/>
      <c r="V24" s="52"/>
      <c r="W24" s="46"/>
      <c r="X24" s="47"/>
      <c r="Y24" s="47"/>
      <c r="Z24" s="52"/>
    </row>
    <row r="25" spans="1:26" ht="17.25" customHeight="1" x14ac:dyDescent="0.15">
      <c r="A25" s="185">
        <f t="shared" si="1"/>
        <v>45177</v>
      </c>
      <c r="B25" s="186" t="str">
        <f t="shared" si="0"/>
        <v>金</v>
      </c>
      <c r="C25" s="46"/>
      <c r="D25" s="47"/>
      <c r="E25" s="47"/>
      <c r="F25" s="52"/>
      <c r="G25" s="46"/>
      <c r="H25" s="47"/>
      <c r="I25" s="47"/>
      <c r="J25" s="52"/>
      <c r="K25" s="46"/>
      <c r="L25" s="47"/>
      <c r="M25" s="47"/>
      <c r="N25" s="52"/>
      <c r="O25" s="46"/>
      <c r="P25" s="47"/>
      <c r="Q25" s="47"/>
      <c r="R25" s="52"/>
      <c r="S25" s="46"/>
      <c r="T25" s="47"/>
      <c r="U25" s="47"/>
      <c r="V25" s="52"/>
      <c r="W25" s="46"/>
      <c r="X25" s="47"/>
      <c r="Y25" s="47"/>
      <c r="Z25" s="52"/>
    </row>
    <row r="26" spans="1:26" ht="17.25" customHeight="1" x14ac:dyDescent="0.15">
      <c r="A26" s="185">
        <f t="shared" si="1"/>
        <v>45178</v>
      </c>
      <c r="B26" s="186" t="str">
        <f t="shared" si="0"/>
        <v>土</v>
      </c>
      <c r="C26" s="46"/>
      <c r="D26" s="47"/>
      <c r="E26" s="47"/>
      <c r="F26" s="52"/>
      <c r="G26" s="46"/>
      <c r="H26" s="47"/>
      <c r="I26" s="47"/>
      <c r="J26" s="52"/>
      <c r="K26" s="46"/>
      <c r="L26" s="47"/>
      <c r="M26" s="47"/>
      <c r="N26" s="52"/>
      <c r="O26" s="46"/>
      <c r="P26" s="47"/>
      <c r="Q26" s="47"/>
      <c r="R26" s="52"/>
      <c r="S26" s="46"/>
      <c r="T26" s="47"/>
      <c r="U26" s="47"/>
      <c r="V26" s="52"/>
      <c r="W26" s="46"/>
      <c r="X26" s="47"/>
      <c r="Y26" s="47"/>
      <c r="Z26" s="52"/>
    </row>
    <row r="27" spans="1:26" ht="17.25" customHeight="1" x14ac:dyDescent="0.15">
      <c r="A27" s="185">
        <f t="shared" si="1"/>
        <v>45179</v>
      </c>
      <c r="B27" s="186" t="str">
        <f t="shared" si="0"/>
        <v>日</v>
      </c>
      <c r="C27" s="46"/>
      <c r="D27" s="47"/>
      <c r="E27" s="47"/>
      <c r="F27" s="52"/>
      <c r="G27" s="46"/>
      <c r="H27" s="47"/>
      <c r="I27" s="47"/>
      <c r="J27" s="52"/>
      <c r="K27" s="46"/>
      <c r="L27" s="47"/>
      <c r="M27" s="47"/>
      <c r="N27" s="52"/>
      <c r="O27" s="46"/>
      <c r="P27" s="47"/>
      <c r="Q27" s="47"/>
      <c r="R27" s="52"/>
      <c r="S27" s="46"/>
      <c r="T27" s="47"/>
      <c r="U27" s="47"/>
      <c r="V27" s="52"/>
      <c r="W27" s="46"/>
      <c r="X27" s="47"/>
      <c r="Y27" s="47"/>
      <c r="Z27" s="52"/>
    </row>
    <row r="28" spans="1:26" ht="17.25" customHeight="1" x14ac:dyDescent="0.15">
      <c r="A28" s="185">
        <f t="shared" si="1"/>
        <v>45180</v>
      </c>
      <c r="B28" s="186" t="str">
        <f t="shared" si="0"/>
        <v>月</v>
      </c>
      <c r="C28" s="46"/>
      <c r="D28" s="47"/>
      <c r="E28" s="47"/>
      <c r="F28" s="52"/>
      <c r="G28" s="46"/>
      <c r="H28" s="47"/>
      <c r="I28" s="47"/>
      <c r="J28" s="52"/>
      <c r="K28" s="46"/>
      <c r="L28" s="47"/>
      <c r="M28" s="47"/>
      <c r="N28" s="52"/>
      <c r="O28" s="46"/>
      <c r="P28" s="47"/>
      <c r="Q28" s="47"/>
      <c r="R28" s="52"/>
      <c r="S28" s="46"/>
      <c r="T28" s="47"/>
      <c r="U28" s="47"/>
      <c r="V28" s="52"/>
      <c r="W28" s="46"/>
      <c r="X28" s="47"/>
      <c r="Y28" s="47"/>
      <c r="Z28" s="52"/>
    </row>
    <row r="29" spans="1:26" ht="17.25" customHeight="1" x14ac:dyDescent="0.15">
      <c r="A29" s="185">
        <f t="shared" si="1"/>
        <v>45181</v>
      </c>
      <c r="B29" s="186" t="str">
        <f t="shared" si="0"/>
        <v>火</v>
      </c>
      <c r="C29" s="46"/>
      <c r="D29" s="47"/>
      <c r="E29" s="47"/>
      <c r="F29" s="52"/>
      <c r="G29" s="46"/>
      <c r="H29" s="47"/>
      <c r="I29" s="47"/>
      <c r="J29" s="52"/>
      <c r="K29" s="46"/>
      <c r="L29" s="47"/>
      <c r="M29" s="47"/>
      <c r="N29" s="52"/>
      <c r="O29" s="46"/>
      <c r="P29" s="47"/>
      <c r="Q29" s="47"/>
      <c r="R29" s="52"/>
      <c r="S29" s="46"/>
      <c r="T29" s="47"/>
      <c r="U29" s="47"/>
      <c r="V29" s="52"/>
      <c r="W29" s="46"/>
      <c r="X29" s="47"/>
      <c r="Y29" s="47"/>
      <c r="Z29" s="52"/>
    </row>
    <row r="30" spans="1:26" ht="17.25" customHeight="1" x14ac:dyDescent="0.15">
      <c r="A30" s="185">
        <f t="shared" si="1"/>
        <v>45182</v>
      </c>
      <c r="B30" s="186" t="str">
        <f t="shared" si="0"/>
        <v>水</v>
      </c>
      <c r="C30" s="46"/>
      <c r="D30" s="47"/>
      <c r="E30" s="47"/>
      <c r="F30" s="52"/>
      <c r="G30" s="46"/>
      <c r="H30" s="47"/>
      <c r="I30" s="47"/>
      <c r="J30" s="52"/>
      <c r="K30" s="46"/>
      <c r="L30" s="47"/>
      <c r="M30" s="47"/>
      <c r="N30" s="52"/>
      <c r="O30" s="46"/>
      <c r="P30" s="47"/>
      <c r="Q30" s="47"/>
      <c r="R30" s="52"/>
      <c r="S30" s="46"/>
      <c r="T30" s="47"/>
      <c r="U30" s="47"/>
      <c r="V30" s="52"/>
      <c r="W30" s="46"/>
      <c r="X30" s="47"/>
      <c r="Y30" s="47"/>
      <c r="Z30" s="52"/>
    </row>
    <row r="31" spans="1:26" ht="17.25" customHeight="1" x14ac:dyDescent="0.15">
      <c r="A31" s="185">
        <f t="shared" si="1"/>
        <v>45183</v>
      </c>
      <c r="B31" s="186" t="str">
        <f t="shared" si="0"/>
        <v>木</v>
      </c>
      <c r="C31" s="46"/>
      <c r="D31" s="47"/>
      <c r="E31" s="47"/>
      <c r="F31" s="52"/>
      <c r="G31" s="46"/>
      <c r="H31" s="47"/>
      <c r="I31" s="47"/>
      <c r="J31" s="52"/>
      <c r="K31" s="46"/>
      <c r="L31" s="47"/>
      <c r="M31" s="47"/>
      <c r="N31" s="52"/>
      <c r="O31" s="46"/>
      <c r="P31" s="47"/>
      <c r="Q31" s="47"/>
      <c r="R31" s="52"/>
      <c r="S31" s="46"/>
      <c r="T31" s="47"/>
      <c r="U31" s="47"/>
      <c r="V31" s="52"/>
      <c r="W31" s="46"/>
      <c r="X31" s="47"/>
      <c r="Y31" s="47"/>
      <c r="Z31" s="52"/>
    </row>
    <row r="32" spans="1:26" ht="17.25" customHeight="1" x14ac:dyDescent="0.15">
      <c r="A32" s="185">
        <f t="shared" si="1"/>
        <v>45184</v>
      </c>
      <c r="B32" s="186" t="str">
        <f t="shared" si="0"/>
        <v>金</v>
      </c>
      <c r="C32" s="46"/>
      <c r="D32" s="47"/>
      <c r="E32" s="47"/>
      <c r="F32" s="52"/>
      <c r="G32" s="46"/>
      <c r="H32" s="47"/>
      <c r="I32" s="47"/>
      <c r="J32" s="52"/>
      <c r="K32" s="46"/>
      <c r="L32" s="47"/>
      <c r="M32" s="47"/>
      <c r="N32" s="52"/>
      <c r="O32" s="46"/>
      <c r="P32" s="47"/>
      <c r="Q32" s="47"/>
      <c r="R32" s="52"/>
      <c r="S32" s="46"/>
      <c r="T32" s="47"/>
      <c r="U32" s="47"/>
      <c r="V32" s="52"/>
      <c r="W32" s="46"/>
      <c r="X32" s="47"/>
      <c r="Y32" s="47"/>
      <c r="Z32" s="52"/>
    </row>
    <row r="33" spans="1:26" ht="17.25" customHeight="1" x14ac:dyDescent="0.15">
      <c r="A33" s="185">
        <f t="shared" si="1"/>
        <v>45185</v>
      </c>
      <c r="B33" s="186" t="str">
        <f t="shared" si="0"/>
        <v>土</v>
      </c>
      <c r="C33" s="46"/>
      <c r="D33" s="47"/>
      <c r="E33" s="47"/>
      <c r="F33" s="52"/>
      <c r="G33" s="46"/>
      <c r="H33" s="47"/>
      <c r="I33" s="47"/>
      <c r="J33" s="52"/>
      <c r="K33" s="46"/>
      <c r="L33" s="47"/>
      <c r="M33" s="47"/>
      <c r="N33" s="52"/>
      <c r="O33" s="46"/>
      <c r="P33" s="47"/>
      <c r="Q33" s="47"/>
      <c r="R33" s="52"/>
      <c r="S33" s="46"/>
      <c r="T33" s="47"/>
      <c r="U33" s="47"/>
      <c r="V33" s="52"/>
      <c r="W33" s="46"/>
      <c r="X33" s="47"/>
      <c r="Y33" s="47"/>
      <c r="Z33" s="52"/>
    </row>
    <row r="34" spans="1:26" ht="17.25" customHeight="1" x14ac:dyDescent="0.15">
      <c r="A34" s="185">
        <f t="shared" si="1"/>
        <v>45186</v>
      </c>
      <c r="B34" s="186" t="str">
        <f t="shared" si="0"/>
        <v>日</v>
      </c>
      <c r="C34" s="46"/>
      <c r="D34" s="47"/>
      <c r="E34" s="47"/>
      <c r="F34" s="52"/>
      <c r="G34" s="46"/>
      <c r="H34" s="47"/>
      <c r="I34" s="47"/>
      <c r="J34" s="52"/>
      <c r="K34" s="46"/>
      <c r="L34" s="47"/>
      <c r="M34" s="47"/>
      <c r="N34" s="52"/>
      <c r="O34" s="46"/>
      <c r="P34" s="47"/>
      <c r="Q34" s="47"/>
      <c r="R34" s="52"/>
      <c r="S34" s="46"/>
      <c r="T34" s="47"/>
      <c r="U34" s="47"/>
      <c r="V34" s="52"/>
      <c r="W34" s="46"/>
      <c r="X34" s="47"/>
      <c r="Y34" s="47"/>
      <c r="Z34" s="52"/>
    </row>
    <row r="35" spans="1:26" ht="17.25" customHeight="1" x14ac:dyDescent="0.15">
      <c r="A35" s="185">
        <f>IF($P$1&gt;19,"",A34+1)</f>
        <v>45187</v>
      </c>
      <c r="B35" s="186" t="str">
        <f t="shared" si="0"/>
        <v>月</v>
      </c>
      <c r="C35" s="46"/>
      <c r="D35" s="47"/>
      <c r="E35" s="47"/>
      <c r="F35" s="52"/>
      <c r="G35" s="46"/>
      <c r="H35" s="47"/>
      <c r="I35" s="47"/>
      <c r="J35" s="52"/>
      <c r="K35" s="46"/>
      <c r="L35" s="47"/>
      <c r="M35" s="47"/>
      <c r="N35" s="52"/>
      <c r="O35" s="46"/>
      <c r="P35" s="47"/>
      <c r="Q35" s="47"/>
      <c r="R35" s="52"/>
      <c r="S35" s="46"/>
      <c r="T35" s="47"/>
      <c r="U35" s="47"/>
      <c r="V35" s="52"/>
      <c r="W35" s="46"/>
      <c r="X35" s="47"/>
      <c r="Y35" s="47"/>
      <c r="Z35" s="52"/>
    </row>
    <row r="36" spans="1:26" ht="17.25" customHeight="1" x14ac:dyDescent="0.15">
      <c r="A36" s="185">
        <f>IF($P$1&gt;18,"",A35+1)</f>
        <v>45188</v>
      </c>
      <c r="B36" s="186" t="str">
        <f t="shared" si="0"/>
        <v>火</v>
      </c>
      <c r="C36" s="46"/>
      <c r="D36" s="47"/>
      <c r="E36" s="47"/>
      <c r="F36" s="52"/>
      <c r="G36" s="46"/>
      <c r="H36" s="47"/>
      <c r="I36" s="47"/>
      <c r="J36" s="52"/>
      <c r="K36" s="46"/>
      <c r="L36" s="47"/>
      <c r="M36" s="47"/>
      <c r="N36" s="52"/>
      <c r="O36" s="46"/>
      <c r="P36" s="47"/>
      <c r="Q36" s="47"/>
      <c r="R36" s="52"/>
      <c r="S36" s="46"/>
      <c r="T36" s="47"/>
      <c r="U36" s="47"/>
      <c r="V36" s="52"/>
      <c r="W36" s="46"/>
      <c r="X36" s="47"/>
      <c r="Y36" s="47"/>
      <c r="Z36" s="52"/>
    </row>
    <row r="37" spans="1:26" ht="17.25" customHeight="1" x14ac:dyDescent="0.15">
      <c r="A37" s="187">
        <f>IF($P$1&gt;17,"",A36+1)</f>
        <v>45189</v>
      </c>
      <c r="B37" s="188" t="str">
        <f t="shared" si="0"/>
        <v>水</v>
      </c>
      <c r="C37" s="64"/>
      <c r="D37" s="62"/>
      <c r="E37" s="62"/>
      <c r="F37" s="63"/>
      <c r="G37" s="64"/>
      <c r="H37" s="62"/>
      <c r="I37" s="62"/>
      <c r="J37" s="63"/>
      <c r="K37" s="64"/>
      <c r="L37" s="62"/>
      <c r="M37" s="62"/>
      <c r="N37" s="63"/>
      <c r="O37" s="64"/>
      <c r="P37" s="62"/>
      <c r="Q37" s="62"/>
      <c r="R37" s="63"/>
      <c r="S37" s="64"/>
      <c r="T37" s="62"/>
      <c r="U37" s="62"/>
      <c r="V37" s="63"/>
      <c r="W37" s="64"/>
      <c r="X37" s="62"/>
      <c r="Y37" s="62"/>
      <c r="Z37" s="63"/>
    </row>
    <row r="38" spans="1:26" ht="17.25" customHeight="1" x14ac:dyDescent="0.15">
      <c r="A38" s="200" t="s">
        <v>35</v>
      </c>
      <c r="B38" s="200"/>
      <c r="C38" s="189">
        <f>SUM(C7:D37)</f>
        <v>0</v>
      </c>
      <c r="D38" s="190"/>
      <c r="E38" s="191">
        <f>SUM(E7:F37)</f>
        <v>0</v>
      </c>
      <c r="F38" s="192"/>
      <c r="G38" s="189">
        <f t="shared" ref="G38" si="2">SUM(G7:H37)</f>
        <v>0</v>
      </c>
      <c r="H38" s="190"/>
      <c r="I38" s="191">
        <f t="shared" ref="I38" si="3">SUM(I7:J37)</f>
        <v>0</v>
      </c>
      <c r="J38" s="192"/>
      <c r="K38" s="189">
        <f t="shared" ref="K38" si="4">SUM(K7:L37)</f>
        <v>0</v>
      </c>
      <c r="L38" s="190"/>
      <c r="M38" s="191">
        <f t="shared" ref="M38" si="5">SUM(M7:N37)</f>
        <v>0</v>
      </c>
      <c r="N38" s="192"/>
      <c r="O38" s="189">
        <f t="shared" ref="O38" si="6">SUM(O7:P37)</f>
        <v>0</v>
      </c>
      <c r="P38" s="190"/>
      <c r="Q38" s="191">
        <f t="shared" ref="Q38" si="7">SUM(Q7:R37)</f>
        <v>0</v>
      </c>
      <c r="R38" s="192"/>
      <c r="S38" s="189">
        <f t="shared" ref="S38" si="8">SUM(S7:T37)</f>
        <v>0</v>
      </c>
      <c r="T38" s="190"/>
      <c r="U38" s="191">
        <f t="shared" ref="U38" si="9">SUM(U7:V37)</f>
        <v>0</v>
      </c>
      <c r="V38" s="192"/>
      <c r="W38" s="189">
        <f t="shared" ref="W38" si="10">SUM(W7:X37)</f>
        <v>0</v>
      </c>
      <c r="X38" s="190"/>
      <c r="Y38" s="191">
        <f t="shared" ref="Y38" si="11">SUM(Y7:Z37)</f>
        <v>0</v>
      </c>
      <c r="Z38" s="192"/>
    </row>
    <row r="39" spans="1:26" ht="17.25" customHeight="1" x14ac:dyDescent="0.15">
      <c r="A39" s="133" t="s">
        <v>36</v>
      </c>
      <c r="B39" s="133"/>
      <c r="C39" s="60"/>
      <c r="D39" s="61"/>
      <c r="E39" s="61"/>
      <c r="F39" s="76"/>
      <c r="G39" s="60"/>
      <c r="H39" s="61"/>
      <c r="I39" s="61"/>
      <c r="J39" s="76"/>
      <c r="K39" s="60"/>
      <c r="L39" s="61"/>
      <c r="M39" s="61"/>
      <c r="N39" s="76"/>
      <c r="O39" s="60"/>
      <c r="P39" s="61"/>
      <c r="Q39" s="61"/>
      <c r="R39" s="76"/>
      <c r="S39" s="60"/>
      <c r="T39" s="61"/>
      <c r="U39" s="61"/>
      <c r="V39" s="76"/>
      <c r="W39" s="60"/>
      <c r="X39" s="61"/>
      <c r="Y39" s="61"/>
      <c r="Z39" s="76"/>
    </row>
    <row r="40" spans="1:26" ht="17.25" customHeight="1" x14ac:dyDescent="0.15">
      <c r="A40" s="133" t="s">
        <v>37</v>
      </c>
      <c r="B40" s="133"/>
      <c r="C40" s="71">
        <f>ROUND(C38*C39,0)</f>
        <v>0</v>
      </c>
      <c r="D40" s="74"/>
      <c r="E40" s="75">
        <f>ROUND(E38*E39,0)</f>
        <v>0</v>
      </c>
      <c r="F40" s="69"/>
      <c r="G40" s="71">
        <f t="shared" ref="G40" si="12">ROUND(G38*G39,0)</f>
        <v>0</v>
      </c>
      <c r="H40" s="74"/>
      <c r="I40" s="75">
        <f t="shared" ref="I40" si="13">ROUND(I38*I39,0)</f>
        <v>0</v>
      </c>
      <c r="J40" s="69"/>
      <c r="K40" s="71">
        <f t="shared" ref="K40" si="14">ROUND(K38*K39,0)</f>
        <v>0</v>
      </c>
      <c r="L40" s="74"/>
      <c r="M40" s="75">
        <f t="shared" ref="M40" si="15">ROUND(M38*M39,0)</f>
        <v>0</v>
      </c>
      <c r="N40" s="69"/>
      <c r="O40" s="71">
        <f t="shared" ref="O40" si="16">ROUND(O38*O39,0)</f>
        <v>0</v>
      </c>
      <c r="P40" s="74"/>
      <c r="Q40" s="75">
        <f t="shared" ref="Q40" si="17">ROUND(Q38*Q39,0)</f>
        <v>0</v>
      </c>
      <c r="R40" s="69"/>
      <c r="S40" s="71">
        <f t="shared" ref="S40" si="18">ROUND(S38*S39,0)</f>
        <v>0</v>
      </c>
      <c r="T40" s="74"/>
      <c r="U40" s="75">
        <f t="shared" ref="U40" si="19">ROUND(U38*U39,0)</f>
        <v>0</v>
      </c>
      <c r="V40" s="69"/>
      <c r="W40" s="71">
        <f t="shared" ref="W40" si="20">ROUND(W38*W39,0)</f>
        <v>0</v>
      </c>
      <c r="X40" s="74"/>
      <c r="Y40" s="75">
        <f t="shared" ref="Y40" si="21">ROUND(Y38*Y39,0)</f>
        <v>0</v>
      </c>
      <c r="Z40" s="69"/>
    </row>
    <row r="41" spans="1:26" ht="17.25" customHeight="1" x14ac:dyDescent="0.15">
      <c r="A41" s="133" t="s">
        <v>38</v>
      </c>
      <c r="B41" s="133"/>
      <c r="C41" s="68">
        <f>ROUND(SUM(C40:F40),0)</f>
        <v>0</v>
      </c>
      <c r="D41" s="68"/>
      <c r="E41" s="68"/>
      <c r="F41" s="68"/>
      <c r="G41" s="68">
        <f>ROUND(SUM(G40:J40),0)</f>
        <v>0</v>
      </c>
      <c r="H41" s="68"/>
      <c r="I41" s="68"/>
      <c r="J41" s="68"/>
      <c r="K41" s="68">
        <f t="shared" ref="K41" si="22">ROUND(SUM(K40:N40),0)</f>
        <v>0</v>
      </c>
      <c r="L41" s="68"/>
      <c r="M41" s="68"/>
      <c r="N41" s="68"/>
      <c r="O41" s="68">
        <f t="shared" ref="O41" si="23">ROUND(SUM(O40:R40),0)</f>
        <v>0</v>
      </c>
      <c r="P41" s="68"/>
      <c r="Q41" s="68"/>
      <c r="R41" s="68"/>
      <c r="S41" s="68">
        <f t="shared" ref="S41" si="24">ROUND(SUM(S40:V40),0)</f>
        <v>0</v>
      </c>
      <c r="T41" s="68"/>
      <c r="U41" s="68"/>
      <c r="V41" s="68"/>
      <c r="W41" s="68">
        <f t="shared" ref="W41" si="25">ROUND(SUM(W40:Z40),0)</f>
        <v>0</v>
      </c>
      <c r="X41" s="68"/>
      <c r="Y41" s="68"/>
      <c r="Z41" s="68"/>
    </row>
    <row r="42" spans="1:26" ht="17.25" customHeight="1" x14ac:dyDescent="0.15">
      <c r="A42" s="17"/>
      <c r="B42" s="17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</row>
    <row r="43" spans="1:26" ht="17.25" customHeight="1" x14ac:dyDescent="0.15">
      <c r="A43" s="202" t="s">
        <v>60</v>
      </c>
      <c r="B43" s="202"/>
      <c r="C43" s="202"/>
      <c r="D43" s="202"/>
      <c r="E43" s="202"/>
      <c r="F43" s="202"/>
      <c r="G43" s="202"/>
      <c r="H43" s="202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</row>
    <row r="44" spans="1:26" ht="17.25" customHeight="1" x14ac:dyDescent="0.15"/>
    <row r="45" spans="1:26" ht="17.25" customHeight="1" x14ac:dyDescent="0.15">
      <c r="A45" s="197" t="s">
        <v>19</v>
      </c>
      <c r="B45" s="197"/>
      <c r="C45" s="197" t="s">
        <v>28</v>
      </c>
      <c r="D45" s="197"/>
      <c r="E45" s="197" t="s">
        <v>29</v>
      </c>
      <c r="F45" s="197"/>
      <c r="G45" s="197" t="s">
        <v>28</v>
      </c>
      <c r="H45" s="197"/>
      <c r="I45" s="197" t="s">
        <v>29</v>
      </c>
      <c r="J45" s="197"/>
      <c r="K45" s="197" t="s">
        <v>28</v>
      </c>
      <c r="L45" s="197"/>
      <c r="M45" s="197" t="s">
        <v>29</v>
      </c>
      <c r="N45" s="197"/>
      <c r="O45" s="197" t="s">
        <v>28</v>
      </c>
      <c r="P45" s="197"/>
      <c r="Q45" s="197" t="s">
        <v>29</v>
      </c>
      <c r="R45" s="197"/>
      <c r="S45" s="197" t="s">
        <v>28</v>
      </c>
      <c r="T45" s="197"/>
      <c r="U45" s="197" t="s">
        <v>29</v>
      </c>
      <c r="V45" s="197"/>
      <c r="W45" s="197" t="s">
        <v>28</v>
      </c>
      <c r="X45" s="197"/>
      <c r="Y45" s="197" t="s">
        <v>29</v>
      </c>
      <c r="Z45" s="197"/>
    </row>
    <row r="46" spans="1:26" ht="17.25" customHeight="1" x14ac:dyDescent="0.15">
      <c r="A46" s="80" t="s">
        <v>40</v>
      </c>
      <c r="B46" s="80"/>
      <c r="C46" s="77">
        <f>ROUND(E46/(1+請求書表紙!$AE$51/100),0)</f>
        <v>0</v>
      </c>
      <c r="D46" s="77"/>
      <c r="E46" s="73"/>
      <c r="F46" s="73"/>
      <c r="G46" s="77">
        <f>ROUND(I46/(1+請求書表紙!$AE$51/100),0)</f>
        <v>0</v>
      </c>
      <c r="H46" s="77"/>
      <c r="I46" s="73"/>
      <c r="J46" s="73"/>
      <c r="K46" s="77">
        <f>ROUND(M46/(1+請求書表紙!$AE$51/100),0)</f>
        <v>0</v>
      </c>
      <c r="L46" s="77"/>
      <c r="M46" s="73"/>
      <c r="N46" s="73"/>
      <c r="O46" s="77">
        <f>ROUND(Q46/(1+請求書表紙!$AE$51/100),0)</f>
        <v>0</v>
      </c>
      <c r="P46" s="77"/>
      <c r="Q46" s="73"/>
      <c r="R46" s="73"/>
      <c r="S46" s="77">
        <f>ROUND(U46/(1+請求書表紙!$AE$51/100),0)</f>
        <v>0</v>
      </c>
      <c r="T46" s="77"/>
      <c r="U46" s="73"/>
      <c r="V46" s="73"/>
      <c r="W46" s="77">
        <f>ROUND(Y46/(1+請求書表紙!$AE$51/100),0)</f>
        <v>0</v>
      </c>
      <c r="X46" s="77"/>
      <c r="Y46" s="73"/>
      <c r="Z46" s="73"/>
    </row>
    <row r="47" spans="1:26" ht="17.25" customHeight="1" x14ac:dyDescent="0.15">
      <c r="A47" s="79" t="s">
        <v>39</v>
      </c>
      <c r="B47" s="79"/>
      <c r="C47" s="58">
        <f>ROUND(E47/(1+請求書表紙!$AE$51/100),0)</f>
        <v>0</v>
      </c>
      <c r="D47" s="59"/>
      <c r="E47" s="57"/>
      <c r="F47" s="57"/>
      <c r="G47" s="58">
        <f>ROUND(I47/(1+請求書表紙!$AE$51/100),0)</f>
        <v>0</v>
      </c>
      <c r="H47" s="59"/>
      <c r="I47" s="57"/>
      <c r="J47" s="57"/>
      <c r="K47" s="58">
        <f>ROUND(M47/(1+請求書表紙!$AE$51/100),0)</f>
        <v>0</v>
      </c>
      <c r="L47" s="59"/>
      <c r="M47" s="57"/>
      <c r="N47" s="57"/>
      <c r="O47" s="58">
        <f>ROUND(Q47/(1+請求書表紙!$AE$51/100),0)</f>
        <v>0</v>
      </c>
      <c r="P47" s="59"/>
      <c r="Q47" s="57"/>
      <c r="R47" s="57"/>
      <c r="S47" s="58">
        <f>ROUND(U47/(1+請求書表紙!$AE$51/100),0)</f>
        <v>0</v>
      </c>
      <c r="T47" s="59"/>
      <c r="U47" s="57"/>
      <c r="V47" s="57"/>
      <c r="W47" s="58">
        <f>ROUND(Y47/(1+請求書表紙!$AE$51/100),0)</f>
        <v>0</v>
      </c>
      <c r="X47" s="59"/>
      <c r="Y47" s="57"/>
      <c r="Z47" s="57"/>
    </row>
    <row r="48" spans="1:26" ht="17.25" customHeight="1" x14ac:dyDescent="0.15">
      <c r="A48" s="79"/>
      <c r="B48" s="79"/>
      <c r="C48" s="58">
        <f>ROUND(E48/(1+請求書表紙!$AE$51/100),0)</f>
        <v>0</v>
      </c>
      <c r="D48" s="59"/>
      <c r="E48" s="57"/>
      <c r="F48" s="57"/>
      <c r="G48" s="58">
        <f>ROUND(I48/(1+請求書表紙!$AE$51/100),0)</f>
        <v>0</v>
      </c>
      <c r="H48" s="59"/>
      <c r="I48" s="57"/>
      <c r="J48" s="57"/>
      <c r="K48" s="58">
        <f>ROUND(M48/(1+請求書表紙!$AE$51/100),0)</f>
        <v>0</v>
      </c>
      <c r="L48" s="59"/>
      <c r="M48" s="57"/>
      <c r="N48" s="57"/>
      <c r="O48" s="58">
        <f>ROUND(Q48/(1+請求書表紙!$AE$51/100),0)</f>
        <v>0</v>
      </c>
      <c r="P48" s="59"/>
      <c r="Q48" s="57"/>
      <c r="R48" s="57"/>
      <c r="S48" s="58">
        <f>ROUND(U48/(1+請求書表紙!$AE$51/100),0)</f>
        <v>0</v>
      </c>
      <c r="T48" s="59"/>
      <c r="U48" s="57"/>
      <c r="V48" s="57"/>
      <c r="W48" s="58">
        <f>ROUND(Y48/(1+請求書表紙!$AE$51/100),0)</f>
        <v>0</v>
      </c>
      <c r="X48" s="59"/>
      <c r="Y48" s="57"/>
      <c r="Z48" s="57"/>
    </row>
    <row r="49" spans="1:26" ht="17.25" customHeight="1" x14ac:dyDescent="0.15">
      <c r="A49" s="79"/>
      <c r="B49" s="79"/>
      <c r="C49" s="58">
        <f>ROUND(E49/(1+請求書表紙!$AE$51/100),0)</f>
        <v>0</v>
      </c>
      <c r="D49" s="59"/>
      <c r="E49" s="57"/>
      <c r="F49" s="57"/>
      <c r="G49" s="58">
        <f>ROUND(I49/(1+請求書表紙!$AE$51/100),0)</f>
        <v>0</v>
      </c>
      <c r="H49" s="59"/>
      <c r="I49" s="57"/>
      <c r="J49" s="57"/>
      <c r="K49" s="58">
        <f>ROUND(M49/(1+請求書表紙!$AE$51/100),0)</f>
        <v>0</v>
      </c>
      <c r="L49" s="59"/>
      <c r="M49" s="57"/>
      <c r="N49" s="57"/>
      <c r="O49" s="58">
        <f>ROUND(Q49/(1+請求書表紙!$AE$51/100),0)</f>
        <v>0</v>
      </c>
      <c r="P49" s="59"/>
      <c r="Q49" s="57"/>
      <c r="R49" s="57"/>
      <c r="S49" s="58">
        <f>ROUND(U49/(1+請求書表紙!$AE$51/100),0)</f>
        <v>0</v>
      </c>
      <c r="T49" s="59"/>
      <c r="U49" s="57"/>
      <c r="V49" s="57"/>
      <c r="W49" s="58">
        <f>ROUND(Y49/(1+請求書表紙!$AE$51/100),0)</f>
        <v>0</v>
      </c>
      <c r="X49" s="59"/>
      <c r="Y49" s="57"/>
      <c r="Z49" s="57"/>
    </row>
    <row r="50" spans="1:26" ht="17.25" customHeight="1" x14ac:dyDescent="0.15">
      <c r="A50" s="78"/>
      <c r="B50" s="78"/>
      <c r="C50" s="66">
        <f>ROUND(E50/(1+請求書表紙!$AE$51/100),0)</f>
        <v>0</v>
      </c>
      <c r="D50" s="67"/>
      <c r="E50" s="65"/>
      <c r="F50" s="65"/>
      <c r="G50" s="66">
        <f>ROUND(I50/(1+請求書表紙!$AE$51/100),0)</f>
        <v>0</v>
      </c>
      <c r="H50" s="67"/>
      <c r="I50" s="65"/>
      <c r="J50" s="65"/>
      <c r="K50" s="66">
        <f>ROUND(M50/(1+請求書表紙!$AE$51/100),0)</f>
        <v>0</v>
      </c>
      <c r="L50" s="67"/>
      <c r="M50" s="65"/>
      <c r="N50" s="65"/>
      <c r="O50" s="66">
        <f>ROUND(Q50/(1+請求書表紙!$AE$51/100),0)</f>
        <v>0</v>
      </c>
      <c r="P50" s="67"/>
      <c r="Q50" s="65"/>
      <c r="R50" s="65"/>
      <c r="S50" s="66">
        <f>ROUND(U50/(1+請求書表紙!$AE$51/100),0)</f>
        <v>0</v>
      </c>
      <c r="T50" s="67"/>
      <c r="U50" s="65"/>
      <c r="V50" s="65"/>
      <c r="W50" s="66">
        <f>ROUND(Y50/(1+請求書表紙!$AE$51/100),0)</f>
        <v>0</v>
      </c>
      <c r="X50" s="67"/>
      <c r="Y50" s="65"/>
      <c r="Z50" s="65"/>
    </row>
    <row r="51" spans="1:26" ht="17.25" customHeight="1" x14ac:dyDescent="0.15">
      <c r="A51" s="133" t="s">
        <v>30</v>
      </c>
      <c r="B51" s="133"/>
      <c r="C51" s="72">
        <f>ROUND(SUM(C46:D50),0)</f>
        <v>0</v>
      </c>
      <c r="D51" s="72"/>
      <c r="E51" s="72">
        <f>ROUND(SUM(E46:F50),0)</f>
        <v>0</v>
      </c>
      <c r="F51" s="72"/>
      <c r="G51" s="68">
        <f t="shared" ref="G51" si="26">ROUND(SUM(G46:H50),0)</f>
        <v>0</v>
      </c>
      <c r="H51" s="68"/>
      <c r="I51" s="68">
        <f t="shared" ref="I51" si="27">ROUND(SUM(I46:J50),0)</f>
        <v>0</v>
      </c>
      <c r="J51" s="68"/>
      <c r="K51" s="68">
        <f t="shared" ref="K51" si="28">ROUND(SUM(K46:L50),0)</f>
        <v>0</v>
      </c>
      <c r="L51" s="68"/>
      <c r="M51" s="68">
        <f t="shared" ref="M51" si="29">ROUND(SUM(M46:N50),0)</f>
        <v>0</v>
      </c>
      <c r="N51" s="68"/>
      <c r="O51" s="68">
        <f t="shared" ref="O51" si="30">ROUND(SUM(O46:P50),0)</f>
        <v>0</v>
      </c>
      <c r="P51" s="68"/>
      <c r="Q51" s="68">
        <f t="shared" ref="Q51" si="31">ROUND(SUM(Q46:R50),0)</f>
        <v>0</v>
      </c>
      <c r="R51" s="68"/>
      <c r="S51" s="68">
        <f t="shared" ref="S51" si="32">ROUND(SUM(S46:T50),0)</f>
        <v>0</v>
      </c>
      <c r="T51" s="68"/>
      <c r="U51" s="68">
        <f t="shared" ref="U51" si="33">ROUND(SUM(U46:V50),0)</f>
        <v>0</v>
      </c>
      <c r="V51" s="68"/>
      <c r="W51" s="68">
        <f t="shared" ref="W51" si="34">ROUND(SUM(W46:X50),0)</f>
        <v>0</v>
      </c>
      <c r="X51" s="68"/>
      <c r="Y51" s="68">
        <f t="shared" ref="Y51" si="35">ROUND(SUM(Y46:Z50),0)</f>
        <v>0</v>
      </c>
      <c r="Z51" s="68"/>
    </row>
    <row r="52" spans="1:26" ht="17.25" customHeight="1" x14ac:dyDescent="0.15">
      <c r="A52" s="17"/>
      <c r="B52" s="17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</row>
    <row r="53" spans="1:26" ht="17.25" customHeight="1" x14ac:dyDescent="0.15">
      <c r="A53" s="92" t="s">
        <v>59</v>
      </c>
      <c r="B53" s="92"/>
      <c r="C53" s="92"/>
      <c r="D53" s="92"/>
      <c r="E53" s="92"/>
      <c r="F53" s="92"/>
      <c r="G53" s="92"/>
      <c r="H53" s="92"/>
    </row>
    <row r="54" spans="1:26" ht="17.25" customHeight="1" x14ac:dyDescent="0.15"/>
    <row r="55" spans="1:26" ht="17.25" customHeight="1" x14ac:dyDescent="0.15">
      <c r="A55" s="197" t="s">
        <v>26</v>
      </c>
      <c r="B55" s="197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7.25" customHeight="1" x14ac:dyDescent="0.15">
      <c r="A56" s="197" t="s">
        <v>25</v>
      </c>
      <c r="B56" s="197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7.25" customHeight="1" x14ac:dyDescent="0.15">
      <c r="A57" s="197" t="s">
        <v>31</v>
      </c>
      <c r="B57" s="197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7.25" customHeight="1" x14ac:dyDescent="0.15">
      <c r="A58" s="203" t="s">
        <v>46</v>
      </c>
      <c r="B58" s="204" t="s">
        <v>47</v>
      </c>
      <c r="C58" s="197" t="s">
        <v>33</v>
      </c>
      <c r="D58" s="103"/>
      <c r="E58" s="102" t="s">
        <v>32</v>
      </c>
      <c r="F58" s="197"/>
      <c r="G58" s="197" t="s">
        <v>33</v>
      </c>
      <c r="H58" s="103"/>
      <c r="I58" s="102" t="s">
        <v>32</v>
      </c>
      <c r="J58" s="197"/>
      <c r="K58" s="197" t="s">
        <v>33</v>
      </c>
      <c r="L58" s="103"/>
      <c r="M58" s="102" t="s">
        <v>32</v>
      </c>
      <c r="N58" s="197"/>
      <c r="O58" s="197" t="s">
        <v>33</v>
      </c>
      <c r="P58" s="103"/>
      <c r="Q58" s="102" t="s">
        <v>32</v>
      </c>
      <c r="R58" s="197"/>
      <c r="S58" s="197" t="s">
        <v>33</v>
      </c>
      <c r="T58" s="103"/>
      <c r="U58" s="102" t="s">
        <v>32</v>
      </c>
      <c r="V58" s="197"/>
      <c r="W58" s="197" t="s">
        <v>33</v>
      </c>
      <c r="X58" s="103"/>
      <c r="Y58" s="102" t="s">
        <v>32</v>
      </c>
      <c r="Z58" s="197"/>
    </row>
    <row r="59" spans="1:26" ht="17.25" customHeight="1" x14ac:dyDescent="0.15">
      <c r="A59" s="183">
        <f>EDATE($W$1,-1)+1</f>
        <v>45159</v>
      </c>
      <c r="B59" s="184" t="str">
        <f>TEXT(A59,"AAA")</f>
        <v>月</v>
      </c>
      <c r="C59" s="50"/>
      <c r="D59" s="48"/>
      <c r="E59" s="48"/>
      <c r="F59" s="49"/>
      <c r="G59" s="50"/>
      <c r="H59" s="48"/>
      <c r="I59" s="48"/>
      <c r="J59" s="49"/>
      <c r="K59" s="50"/>
      <c r="L59" s="48"/>
      <c r="M59" s="48"/>
      <c r="N59" s="49"/>
      <c r="O59" s="50"/>
      <c r="P59" s="48"/>
      <c r="Q59" s="48"/>
      <c r="R59" s="49"/>
      <c r="S59" s="50"/>
      <c r="T59" s="48"/>
      <c r="U59" s="48"/>
      <c r="V59" s="49"/>
      <c r="W59" s="50"/>
      <c r="X59" s="48"/>
      <c r="Y59" s="48"/>
      <c r="Z59" s="49"/>
    </row>
    <row r="60" spans="1:26" ht="17.25" customHeight="1" x14ac:dyDescent="0.15">
      <c r="A60" s="185">
        <f>A59+1</f>
        <v>45160</v>
      </c>
      <c r="B60" s="186" t="str">
        <f t="shared" ref="B60:B89" si="36">TEXT(A60,"AAA")</f>
        <v>火</v>
      </c>
      <c r="C60" s="46"/>
      <c r="D60" s="47"/>
      <c r="E60" s="47"/>
      <c r="F60" s="52"/>
      <c r="G60" s="46"/>
      <c r="H60" s="47"/>
      <c r="I60" s="47"/>
      <c r="J60" s="52"/>
      <c r="K60" s="46"/>
      <c r="L60" s="47"/>
      <c r="M60" s="47"/>
      <c r="N60" s="52"/>
      <c r="O60" s="46"/>
      <c r="P60" s="47"/>
      <c r="Q60" s="47"/>
      <c r="R60" s="52"/>
      <c r="S60" s="46"/>
      <c r="T60" s="47"/>
      <c r="U60" s="47"/>
      <c r="V60" s="52"/>
      <c r="W60" s="46"/>
      <c r="X60" s="47"/>
      <c r="Y60" s="47"/>
      <c r="Z60" s="52"/>
    </row>
    <row r="61" spans="1:26" ht="17.25" customHeight="1" x14ac:dyDescent="0.15">
      <c r="A61" s="185">
        <f>A60+1</f>
        <v>45161</v>
      </c>
      <c r="B61" s="186" t="str">
        <f t="shared" si="36"/>
        <v>水</v>
      </c>
      <c r="C61" s="46"/>
      <c r="D61" s="47"/>
      <c r="E61" s="47"/>
      <c r="F61" s="52"/>
      <c r="G61" s="46"/>
      <c r="H61" s="47"/>
      <c r="I61" s="47"/>
      <c r="J61" s="52"/>
      <c r="K61" s="46"/>
      <c r="L61" s="47"/>
      <c r="M61" s="47"/>
      <c r="N61" s="52"/>
      <c r="O61" s="46"/>
      <c r="P61" s="47"/>
      <c r="Q61" s="47"/>
      <c r="R61" s="52"/>
      <c r="S61" s="46"/>
      <c r="T61" s="47"/>
      <c r="U61" s="47"/>
      <c r="V61" s="52"/>
      <c r="W61" s="46"/>
      <c r="X61" s="47"/>
      <c r="Y61" s="47"/>
      <c r="Z61" s="52"/>
    </row>
    <row r="62" spans="1:26" ht="17.25" customHeight="1" x14ac:dyDescent="0.15">
      <c r="A62" s="185">
        <f t="shared" ref="A62:A86" si="37">A61+1</f>
        <v>45162</v>
      </c>
      <c r="B62" s="186" t="str">
        <f t="shared" si="36"/>
        <v>木</v>
      </c>
      <c r="C62" s="46"/>
      <c r="D62" s="47"/>
      <c r="E62" s="47"/>
      <c r="F62" s="52"/>
      <c r="G62" s="46"/>
      <c r="H62" s="47"/>
      <c r="I62" s="47"/>
      <c r="J62" s="52"/>
      <c r="K62" s="46"/>
      <c r="L62" s="47"/>
      <c r="M62" s="55"/>
      <c r="N62" s="56"/>
      <c r="O62" s="53"/>
      <c r="P62" s="54"/>
      <c r="Q62" s="55"/>
      <c r="R62" s="56"/>
      <c r="S62" s="53"/>
      <c r="T62" s="54"/>
      <c r="U62" s="55"/>
      <c r="V62" s="56"/>
      <c r="W62" s="53"/>
      <c r="X62" s="54"/>
      <c r="Y62" s="55"/>
      <c r="Z62" s="56"/>
    </row>
    <row r="63" spans="1:26" ht="17.25" customHeight="1" x14ac:dyDescent="0.15">
      <c r="A63" s="185">
        <f t="shared" si="37"/>
        <v>45163</v>
      </c>
      <c r="B63" s="186" t="str">
        <f t="shared" si="36"/>
        <v>金</v>
      </c>
      <c r="C63" s="46"/>
      <c r="D63" s="47"/>
      <c r="E63" s="47"/>
      <c r="F63" s="52"/>
      <c r="G63" s="46"/>
      <c r="H63" s="47"/>
      <c r="I63" s="47"/>
      <c r="J63" s="52"/>
      <c r="K63" s="46"/>
      <c r="L63" s="47"/>
      <c r="M63" s="55"/>
      <c r="N63" s="56"/>
      <c r="O63" s="53"/>
      <c r="P63" s="54"/>
      <c r="Q63" s="55"/>
      <c r="R63" s="56"/>
      <c r="S63" s="53"/>
      <c r="T63" s="54"/>
      <c r="U63" s="55"/>
      <c r="V63" s="56"/>
      <c r="W63" s="53"/>
      <c r="X63" s="54"/>
      <c r="Y63" s="55"/>
      <c r="Z63" s="56"/>
    </row>
    <row r="64" spans="1:26" ht="17.25" customHeight="1" x14ac:dyDescent="0.15">
      <c r="A64" s="185">
        <f t="shared" si="37"/>
        <v>45164</v>
      </c>
      <c r="B64" s="186" t="str">
        <f t="shared" si="36"/>
        <v>土</v>
      </c>
      <c r="C64" s="46"/>
      <c r="D64" s="47"/>
      <c r="E64" s="47"/>
      <c r="F64" s="52"/>
      <c r="G64" s="46"/>
      <c r="H64" s="47"/>
      <c r="I64" s="47"/>
      <c r="J64" s="52"/>
      <c r="K64" s="46"/>
      <c r="L64" s="47"/>
      <c r="M64" s="55"/>
      <c r="N64" s="56"/>
      <c r="O64" s="53"/>
      <c r="P64" s="54"/>
      <c r="Q64" s="55"/>
      <c r="R64" s="56"/>
      <c r="S64" s="53"/>
      <c r="T64" s="54"/>
      <c r="U64" s="55"/>
      <c r="V64" s="56"/>
      <c r="W64" s="53"/>
      <c r="X64" s="54"/>
      <c r="Y64" s="55"/>
      <c r="Z64" s="56"/>
    </row>
    <row r="65" spans="1:26" ht="17.25" customHeight="1" x14ac:dyDescent="0.15">
      <c r="A65" s="185">
        <f t="shared" si="37"/>
        <v>45165</v>
      </c>
      <c r="B65" s="186" t="str">
        <f t="shared" si="36"/>
        <v>日</v>
      </c>
      <c r="C65" s="46"/>
      <c r="D65" s="47"/>
      <c r="E65" s="47"/>
      <c r="F65" s="52"/>
      <c r="G65" s="46"/>
      <c r="H65" s="47"/>
      <c r="I65" s="47"/>
      <c r="J65" s="52"/>
      <c r="K65" s="46"/>
      <c r="L65" s="47"/>
      <c r="M65" s="55"/>
      <c r="N65" s="56"/>
      <c r="O65" s="53"/>
      <c r="P65" s="54"/>
      <c r="Q65" s="55"/>
      <c r="R65" s="56"/>
      <c r="S65" s="53"/>
      <c r="T65" s="54"/>
      <c r="U65" s="55"/>
      <c r="V65" s="56"/>
      <c r="W65" s="53"/>
      <c r="X65" s="54"/>
      <c r="Y65" s="55"/>
      <c r="Z65" s="56"/>
    </row>
    <row r="66" spans="1:26" ht="17.25" customHeight="1" x14ac:dyDescent="0.15">
      <c r="A66" s="185">
        <f t="shared" si="37"/>
        <v>45166</v>
      </c>
      <c r="B66" s="186" t="str">
        <f t="shared" si="36"/>
        <v>月</v>
      </c>
      <c r="C66" s="46"/>
      <c r="D66" s="47"/>
      <c r="E66" s="47"/>
      <c r="F66" s="52"/>
      <c r="G66" s="46"/>
      <c r="H66" s="47"/>
      <c r="I66" s="47"/>
      <c r="J66" s="52"/>
      <c r="K66" s="46"/>
      <c r="L66" s="47"/>
      <c r="M66" s="47"/>
      <c r="N66" s="52"/>
      <c r="O66" s="46"/>
      <c r="P66" s="47"/>
      <c r="Q66" s="47"/>
      <c r="R66" s="52"/>
      <c r="S66" s="46"/>
      <c r="T66" s="47"/>
      <c r="U66" s="47"/>
      <c r="V66" s="52"/>
      <c r="W66" s="46"/>
      <c r="X66" s="47"/>
      <c r="Y66" s="47"/>
      <c r="Z66" s="52"/>
    </row>
    <row r="67" spans="1:26" ht="17.25" customHeight="1" x14ac:dyDescent="0.15">
      <c r="A67" s="185">
        <f t="shared" si="37"/>
        <v>45167</v>
      </c>
      <c r="B67" s="186" t="str">
        <f t="shared" si="36"/>
        <v>火</v>
      </c>
      <c r="C67" s="46"/>
      <c r="D67" s="47"/>
      <c r="E67" s="47"/>
      <c r="F67" s="52"/>
      <c r="G67" s="46"/>
      <c r="H67" s="47"/>
      <c r="I67" s="47"/>
      <c r="J67" s="52"/>
      <c r="K67" s="46"/>
      <c r="L67" s="47"/>
      <c r="M67" s="47"/>
      <c r="N67" s="52"/>
      <c r="O67" s="46"/>
      <c r="P67" s="47"/>
      <c r="Q67" s="47"/>
      <c r="R67" s="52"/>
      <c r="S67" s="46"/>
      <c r="T67" s="47"/>
      <c r="U67" s="47"/>
      <c r="V67" s="52"/>
      <c r="W67" s="46"/>
      <c r="X67" s="47"/>
      <c r="Y67" s="47"/>
      <c r="Z67" s="52"/>
    </row>
    <row r="68" spans="1:26" ht="17.25" customHeight="1" x14ac:dyDescent="0.15">
      <c r="A68" s="185">
        <f t="shared" si="37"/>
        <v>45168</v>
      </c>
      <c r="B68" s="186" t="str">
        <f t="shared" si="36"/>
        <v>水</v>
      </c>
      <c r="C68" s="46"/>
      <c r="D68" s="47"/>
      <c r="E68" s="47"/>
      <c r="F68" s="52"/>
      <c r="G68" s="46"/>
      <c r="H68" s="47"/>
      <c r="I68" s="47"/>
      <c r="J68" s="52"/>
      <c r="K68" s="46"/>
      <c r="L68" s="47"/>
      <c r="M68" s="47"/>
      <c r="N68" s="52"/>
      <c r="O68" s="46"/>
      <c r="P68" s="47"/>
      <c r="Q68" s="47"/>
      <c r="R68" s="52"/>
      <c r="S68" s="46"/>
      <c r="T68" s="47"/>
      <c r="U68" s="47"/>
      <c r="V68" s="52"/>
      <c r="W68" s="46"/>
      <c r="X68" s="47"/>
      <c r="Y68" s="47"/>
      <c r="Z68" s="52"/>
    </row>
    <row r="69" spans="1:26" ht="17.25" customHeight="1" x14ac:dyDescent="0.15">
      <c r="A69" s="185">
        <f t="shared" si="37"/>
        <v>45169</v>
      </c>
      <c r="B69" s="186" t="str">
        <f t="shared" si="36"/>
        <v>木</v>
      </c>
      <c r="C69" s="46"/>
      <c r="D69" s="47"/>
      <c r="E69" s="47"/>
      <c r="F69" s="52"/>
      <c r="G69" s="46"/>
      <c r="H69" s="47"/>
      <c r="I69" s="47"/>
      <c r="J69" s="52"/>
      <c r="K69" s="46"/>
      <c r="L69" s="47"/>
      <c r="M69" s="47"/>
      <c r="N69" s="52"/>
      <c r="O69" s="46"/>
      <c r="P69" s="47"/>
      <c r="Q69" s="47"/>
      <c r="R69" s="52"/>
      <c r="S69" s="46"/>
      <c r="T69" s="47"/>
      <c r="U69" s="47"/>
      <c r="V69" s="52"/>
      <c r="W69" s="46"/>
      <c r="X69" s="47"/>
      <c r="Y69" s="47"/>
      <c r="Z69" s="52"/>
    </row>
    <row r="70" spans="1:26" ht="17.25" customHeight="1" x14ac:dyDescent="0.15">
      <c r="A70" s="185">
        <f t="shared" si="37"/>
        <v>45170</v>
      </c>
      <c r="B70" s="186" t="str">
        <f t="shared" si="36"/>
        <v>金</v>
      </c>
      <c r="C70" s="46"/>
      <c r="D70" s="47"/>
      <c r="E70" s="47"/>
      <c r="F70" s="52"/>
      <c r="G70" s="46"/>
      <c r="H70" s="47"/>
      <c r="I70" s="47"/>
      <c r="J70" s="52"/>
      <c r="K70" s="46"/>
      <c r="L70" s="47"/>
      <c r="M70" s="47"/>
      <c r="N70" s="52"/>
      <c r="O70" s="46"/>
      <c r="P70" s="47"/>
      <c r="Q70" s="47"/>
      <c r="R70" s="52"/>
      <c r="S70" s="46"/>
      <c r="T70" s="47"/>
      <c r="U70" s="47"/>
      <c r="V70" s="52"/>
      <c r="W70" s="46"/>
      <c r="X70" s="47"/>
      <c r="Y70" s="47"/>
      <c r="Z70" s="52"/>
    </row>
    <row r="71" spans="1:26" ht="17.25" customHeight="1" x14ac:dyDescent="0.15">
      <c r="A71" s="185">
        <f t="shared" si="37"/>
        <v>45171</v>
      </c>
      <c r="B71" s="186" t="str">
        <f t="shared" si="36"/>
        <v>土</v>
      </c>
      <c r="C71" s="46"/>
      <c r="D71" s="47"/>
      <c r="E71" s="47"/>
      <c r="F71" s="52"/>
      <c r="G71" s="46"/>
      <c r="H71" s="47"/>
      <c r="I71" s="47"/>
      <c r="J71" s="52"/>
      <c r="K71" s="46"/>
      <c r="L71" s="47"/>
      <c r="M71" s="47"/>
      <c r="N71" s="52"/>
      <c r="O71" s="46"/>
      <c r="P71" s="47"/>
      <c r="Q71" s="47"/>
      <c r="R71" s="52"/>
      <c r="S71" s="46"/>
      <c r="T71" s="47"/>
      <c r="U71" s="47"/>
      <c r="V71" s="52"/>
      <c r="W71" s="46"/>
      <c r="X71" s="47"/>
      <c r="Y71" s="47"/>
      <c r="Z71" s="52"/>
    </row>
    <row r="72" spans="1:26" ht="17.25" customHeight="1" x14ac:dyDescent="0.15">
      <c r="A72" s="185">
        <f t="shared" si="37"/>
        <v>45172</v>
      </c>
      <c r="B72" s="186" t="str">
        <f t="shared" si="36"/>
        <v>日</v>
      </c>
      <c r="C72" s="46"/>
      <c r="D72" s="47"/>
      <c r="E72" s="47"/>
      <c r="F72" s="52"/>
      <c r="G72" s="46"/>
      <c r="H72" s="47"/>
      <c r="I72" s="47"/>
      <c r="J72" s="52"/>
      <c r="K72" s="46"/>
      <c r="L72" s="47"/>
      <c r="M72" s="47"/>
      <c r="N72" s="52"/>
      <c r="O72" s="46"/>
      <c r="P72" s="47"/>
      <c r="Q72" s="47"/>
      <c r="R72" s="52"/>
      <c r="S72" s="46"/>
      <c r="T72" s="47"/>
      <c r="U72" s="47"/>
      <c r="V72" s="52"/>
      <c r="W72" s="46"/>
      <c r="X72" s="47"/>
      <c r="Y72" s="47"/>
      <c r="Z72" s="52"/>
    </row>
    <row r="73" spans="1:26" ht="17.25" customHeight="1" x14ac:dyDescent="0.15">
      <c r="A73" s="185">
        <f t="shared" si="37"/>
        <v>45173</v>
      </c>
      <c r="B73" s="186" t="str">
        <f t="shared" si="36"/>
        <v>月</v>
      </c>
      <c r="C73" s="46"/>
      <c r="D73" s="47"/>
      <c r="E73" s="47"/>
      <c r="F73" s="52"/>
      <c r="G73" s="46"/>
      <c r="H73" s="47"/>
      <c r="I73" s="47"/>
      <c r="J73" s="52"/>
      <c r="K73" s="46"/>
      <c r="L73" s="47"/>
      <c r="M73" s="47"/>
      <c r="N73" s="52"/>
      <c r="O73" s="46"/>
      <c r="P73" s="47"/>
      <c r="Q73" s="47"/>
      <c r="R73" s="52"/>
      <c r="S73" s="46"/>
      <c r="T73" s="47"/>
      <c r="U73" s="47"/>
      <c r="V73" s="52"/>
      <c r="W73" s="46"/>
      <c r="X73" s="47"/>
      <c r="Y73" s="47"/>
      <c r="Z73" s="52"/>
    </row>
    <row r="74" spans="1:26" ht="17.25" customHeight="1" x14ac:dyDescent="0.15">
      <c r="A74" s="185">
        <f t="shared" si="37"/>
        <v>45174</v>
      </c>
      <c r="B74" s="186" t="str">
        <f t="shared" si="36"/>
        <v>火</v>
      </c>
      <c r="C74" s="46"/>
      <c r="D74" s="47"/>
      <c r="E74" s="47"/>
      <c r="F74" s="52"/>
      <c r="G74" s="46"/>
      <c r="H74" s="47"/>
      <c r="I74" s="47"/>
      <c r="J74" s="52"/>
      <c r="K74" s="46"/>
      <c r="L74" s="47"/>
      <c r="M74" s="47"/>
      <c r="N74" s="52"/>
      <c r="O74" s="46"/>
      <c r="P74" s="47"/>
      <c r="Q74" s="47"/>
      <c r="R74" s="52"/>
      <c r="S74" s="46"/>
      <c r="T74" s="47"/>
      <c r="U74" s="47"/>
      <c r="V74" s="52"/>
      <c r="W74" s="46"/>
      <c r="X74" s="47"/>
      <c r="Y74" s="47"/>
      <c r="Z74" s="52"/>
    </row>
    <row r="75" spans="1:26" ht="17.25" customHeight="1" x14ac:dyDescent="0.15">
      <c r="A75" s="185">
        <f t="shared" si="37"/>
        <v>45175</v>
      </c>
      <c r="B75" s="186" t="str">
        <f t="shared" si="36"/>
        <v>水</v>
      </c>
      <c r="C75" s="46"/>
      <c r="D75" s="47"/>
      <c r="E75" s="47"/>
      <c r="F75" s="52"/>
      <c r="G75" s="46"/>
      <c r="H75" s="47"/>
      <c r="I75" s="47"/>
      <c r="J75" s="52"/>
      <c r="K75" s="46"/>
      <c r="L75" s="47"/>
      <c r="M75" s="47"/>
      <c r="N75" s="52"/>
      <c r="O75" s="46"/>
      <c r="P75" s="47"/>
      <c r="Q75" s="47"/>
      <c r="R75" s="52"/>
      <c r="S75" s="46"/>
      <c r="T75" s="47"/>
      <c r="U75" s="47"/>
      <c r="V75" s="52"/>
      <c r="W75" s="46"/>
      <c r="X75" s="47"/>
      <c r="Y75" s="47"/>
      <c r="Z75" s="52"/>
    </row>
    <row r="76" spans="1:26" ht="17.25" customHeight="1" x14ac:dyDescent="0.15">
      <c r="A76" s="185">
        <f t="shared" si="37"/>
        <v>45176</v>
      </c>
      <c r="B76" s="186" t="str">
        <f t="shared" si="36"/>
        <v>木</v>
      </c>
      <c r="C76" s="46"/>
      <c r="D76" s="47"/>
      <c r="E76" s="47"/>
      <c r="F76" s="52"/>
      <c r="G76" s="46"/>
      <c r="H76" s="47"/>
      <c r="I76" s="47"/>
      <c r="J76" s="52"/>
      <c r="K76" s="46"/>
      <c r="L76" s="47"/>
      <c r="M76" s="47"/>
      <c r="N76" s="52"/>
      <c r="O76" s="46"/>
      <c r="P76" s="47"/>
      <c r="Q76" s="47"/>
      <c r="R76" s="52"/>
      <c r="S76" s="46"/>
      <c r="T76" s="47"/>
      <c r="U76" s="47"/>
      <c r="V76" s="52"/>
      <c r="W76" s="46"/>
      <c r="X76" s="47"/>
      <c r="Y76" s="47"/>
      <c r="Z76" s="52"/>
    </row>
    <row r="77" spans="1:26" ht="17.25" customHeight="1" x14ac:dyDescent="0.15">
      <c r="A77" s="185">
        <f t="shared" si="37"/>
        <v>45177</v>
      </c>
      <c r="B77" s="186" t="str">
        <f t="shared" si="36"/>
        <v>金</v>
      </c>
      <c r="C77" s="46"/>
      <c r="D77" s="47"/>
      <c r="E77" s="47"/>
      <c r="F77" s="52"/>
      <c r="G77" s="46"/>
      <c r="H77" s="47"/>
      <c r="I77" s="47"/>
      <c r="J77" s="52"/>
      <c r="K77" s="46"/>
      <c r="L77" s="47"/>
      <c r="M77" s="47"/>
      <c r="N77" s="52"/>
      <c r="O77" s="46"/>
      <c r="P77" s="47"/>
      <c r="Q77" s="47"/>
      <c r="R77" s="52"/>
      <c r="S77" s="46"/>
      <c r="T77" s="47"/>
      <c r="U77" s="47"/>
      <c r="V77" s="52"/>
      <c r="W77" s="46"/>
      <c r="X77" s="47"/>
      <c r="Y77" s="47"/>
      <c r="Z77" s="52"/>
    </row>
    <row r="78" spans="1:26" ht="17.25" customHeight="1" x14ac:dyDescent="0.15">
      <c r="A78" s="185">
        <f t="shared" si="37"/>
        <v>45178</v>
      </c>
      <c r="B78" s="186" t="str">
        <f t="shared" si="36"/>
        <v>土</v>
      </c>
      <c r="C78" s="46"/>
      <c r="D78" s="47"/>
      <c r="E78" s="47"/>
      <c r="F78" s="52"/>
      <c r="G78" s="46"/>
      <c r="H78" s="47"/>
      <c r="I78" s="47"/>
      <c r="J78" s="52"/>
      <c r="K78" s="46"/>
      <c r="L78" s="47"/>
      <c r="M78" s="47"/>
      <c r="N78" s="52"/>
      <c r="O78" s="46"/>
      <c r="P78" s="47"/>
      <c r="Q78" s="47"/>
      <c r="R78" s="52"/>
      <c r="S78" s="46"/>
      <c r="T78" s="47"/>
      <c r="U78" s="47"/>
      <c r="V78" s="52"/>
      <c r="W78" s="46"/>
      <c r="X78" s="47"/>
      <c r="Y78" s="47"/>
      <c r="Z78" s="52"/>
    </row>
    <row r="79" spans="1:26" ht="17.25" customHeight="1" x14ac:dyDescent="0.15">
      <c r="A79" s="185">
        <f t="shared" si="37"/>
        <v>45179</v>
      </c>
      <c r="B79" s="186" t="str">
        <f t="shared" si="36"/>
        <v>日</v>
      </c>
      <c r="C79" s="46"/>
      <c r="D79" s="47"/>
      <c r="E79" s="47"/>
      <c r="F79" s="52"/>
      <c r="G79" s="46"/>
      <c r="H79" s="47"/>
      <c r="I79" s="47"/>
      <c r="J79" s="52"/>
      <c r="K79" s="46"/>
      <c r="L79" s="47"/>
      <c r="M79" s="47"/>
      <c r="N79" s="52"/>
      <c r="O79" s="46"/>
      <c r="P79" s="47"/>
      <c r="Q79" s="47"/>
      <c r="R79" s="52"/>
      <c r="S79" s="46"/>
      <c r="T79" s="47"/>
      <c r="U79" s="47"/>
      <c r="V79" s="52"/>
      <c r="W79" s="46"/>
      <c r="X79" s="47"/>
      <c r="Y79" s="47"/>
      <c r="Z79" s="52"/>
    </row>
    <row r="80" spans="1:26" ht="17.25" customHeight="1" x14ac:dyDescent="0.15">
      <c r="A80" s="185">
        <f t="shared" si="37"/>
        <v>45180</v>
      </c>
      <c r="B80" s="186" t="str">
        <f t="shared" si="36"/>
        <v>月</v>
      </c>
      <c r="C80" s="46"/>
      <c r="D80" s="47"/>
      <c r="E80" s="47"/>
      <c r="F80" s="52"/>
      <c r="G80" s="46"/>
      <c r="H80" s="47"/>
      <c r="I80" s="47"/>
      <c r="J80" s="52"/>
      <c r="K80" s="46"/>
      <c r="L80" s="47"/>
      <c r="M80" s="47"/>
      <c r="N80" s="52"/>
      <c r="O80" s="46"/>
      <c r="P80" s="47"/>
      <c r="Q80" s="47"/>
      <c r="R80" s="52"/>
      <c r="S80" s="46"/>
      <c r="T80" s="47"/>
      <c r="U80" s="47"/>
      <c r="V80" s="52"/>
      <c r="W80" s="46"/>
      <c r="X80" s="47"/>
      <c r="Y80" s="47"/>
      <c r="Z80" s="52"/>
    </row>
    <row r="81" spans="1:26" ht="17.25" customHeight="1" x14ac:dyDescent="0.15">
      <c r="A81" s="185">
        <f t="shared" si="37"/>
        <v>45181</v>
      </c>
      <c r="B81" s="186" t="str">
        <f t="shared" si="36"/>
        <v>火</v>
      </c>
      <c r="C81" s="46"/>
      <c r="D81" s="47"/>
      <c r="E81" s="47"/>
      <c r="F81" s="52"/>
      <c r="G81" s="46"/>
      <c r="H81" s="47"/>
      <c r="I81" s="47"/>
      <c r="J81" s="52"/>
      <c r="K81" s="46"/>
      <c r="L81" s="47"/>
      <c r="M81" s="47"/>
      <c r="N81" s="52"/>
      <c r="O81" s="46"/>
      <c r="P81" s="47"/>
      <c r="Q81" s="47"/>
      <c r="R81" s="52"/>
      <c r="S81" s="46"/>
      <c r="T81" s="47"/>
      <c r="U81" s="47"/>
      <c r="V81" s="52"/>
      <c r="W81" s="46"/>
      <c r="X81" s="47"/>
      <c r="Y81" s="47"/>
      <c r="Z81" s="52"/>
    </row>
    <row r="82" spans="1:26" ht="17.25" customHeight="1" x14ac:dyDescent="0.15">
      <c r="A82" s="185">
        <f t="shared" si="37"/>
        <v>45182</v>
      </c>
      <c r="B82" s="186" t="str">
        <f t="shared" si="36"/>
        <v>水</v>
      </c>
      <c r="C82" s="46"/>
      <c r="D82" s="47"/>
      <c r="E82" s="47"/>
      <c r="F82" s="52"/>
      <c r="G82" s="46"/>
      <c r="H82" s="47"/>
      <c r="I82" s="47"/>
      <c r="J82" s="52"/>
      <c r="K82" s="46"/>
      <c r="L82" s="47"/>
      <c r="M82" s="47"/>
      <c r="N82" s="52"/>
      <c r="O82" s="46"/>
      <c r="P82" s="47"/>
      <c r="Q82" s="47"/>
      <c r="R82" s="52"/>
      <c r="S82" s="46"/>
      <c r="T82" s="47"/>
      <c r="U82" s="47"/>
      <c r="V82" s="52"/>
      <c r="W82" s="46"/>
      <c r="X82" s="47"/>
      <c r="Y82" s="47"/>
      <c r="Z82" s="52"/>
    </row>
    <row r="83" spans="1:26" ht="17.25" customHeight="1" x14ac:dyDescent="0.15">
      <c r="A83" s="185">
        <f t="shared" si="37"/>
        <v>45183</v>
      </c>
      <c r="B83" s="186" t="str">
        <f t="shared" si="36"/>
        <v>木</v>
      </c>
      <c r="C83" s="46"/>
      <c r="D83" s="47"/>
      <c r="E83" s="47"/>
      <c r="F83" s="52"/>
      <c r="G83" s="46"/>
      <c r="H83" s="47"/>
      <c r="I83" s="47"/>
      <c r="J83" s="52"/>
      <c r="K83" s="46"/>
      <c r="L83" s="47"/>
      <c r="M83" s="47"/>
      <c r="N83" s="52"/>
      <c r="O83" s="46"/>
      <c r="P83" s="47"/>
      <c r="Q83" s="47"/>
      <c r="R83" s="52"/>
      <c r="S83" s="46"/>
      <c r="T83" s="47"/>
      <c r="U83" s="47"/>
      <c r="V83" s="52"/>
      <c r="W83" s="46"/>
      <c r="X83" s="47"/>
      <c r="Y83" s="47"/>
      <c r="Z83" s="52"/>
    </row>
    <row r="84" spans="1:26" ht="17.25" customHeight="1" x14ac:dyDescent="0.15">
      <c r="A84" s="185">
        <f t="shared" si="37"/>
        <v>45184</v>
      </c>
      <c r="B84" s="186" t="str">
        <f t="shared" si="36"/>
        <v>金</v>
      </c>
      <c r="C84" s="46"/>
      <c r="D84" s="47"/>
      <c r="E84" s="47"/>
      <c r="F84" s="52"/>
      <c r="G84" s="46"/>
      <c r="H84" s="47"/>
      <c r="I84" s="47"/>
      <c r="J84" s="52"/>
      <c r="K84" s="46"/>
      <c r="L84" s="47"/>
      <c r="M84" s="47"/>
      <c r="N84" s="52"/>
      <c r="O84" s="46"/>
      <c r="P84" s="47"/>
      <c r="Q84" s="47"/>
      <c r="R84" s="52"/>
      <c r="S84" s="46"/>
      <c r="T84" s="47"/>
      <c r="U84" s="47"/>
      <c r="V84" s="52"/>
      <c r="W84" s="46"/>
      <c r="X84" s="47"/>
      <c r="Y84" s="47"/>
      <c r="Z84" s="52"/>
    </row>
    <row r="85" spans="1:26" ht="17.25" customHeight="1" x14ac:dyDescent="0.15">
      <c r="A85" s="185">
        <f t="shared" si="37"/>
        <v>45185</v>
      </c>
      <c r="B85" s="186" t="str">
        <f t="shared" si="36"/>
        <v>土</v>
      </c>
      <c r="C85" s="46"/>
      <c r="D85" s="47"/>
      <c r="E85" s="47"/>
      <c r="F85" s="52"/>
      <c r="G85" s="46"/>
      <c r="H85" s="47"/>
      <c r="I85" s="47"/>
      <c r="J85" s="52"/>
      <c r="K85" s="46"/>
      <c r="L85" s="47"/>
      <c r="M85" s="47"/>
      <c r="N85" s="52"/>
      <c r="O85" s="46"/>
      <c r="P85" s="47"/>
      <c r="Q85" s="47"/>
      <c r="R85" s="52"/>
      <c r="S85" s="46"/>
      <c r="T85" s="47"/>
      <c r="U85" s="47"/>
      <c r="V85" s="52"/>
      <c r="W85" s="46"/>
      <c r="X85" s="47"/>
      <c r="Y85" s="47"/>
      <c r="Z85" s="52"/>
    </row>
    <row r="86" spans="1:26" ht="17.25" customHeight="1" x14ac:dyDescent="0.15">
      <c r="A86" s="185">
        <f t="shared" si="37"/>
        <v>45186</v>
      </c>
      <c r="B86" s="186" t="str">
        <f t="shared" si="36"/>
        <v>日</v>
      </c>
      <c r="C86" s="46"/>
      <c r="D86" s="47"/>
      <c r="E86" s="47"/>
      <c r="F86" s="52"/>
      <c r="G86" s="46"/>
      <c r="H86" s="47"/>
      <c r="I86" s="47"/>
      <c r="J86" s="52"/>
      <c r="K86" s="46"/>
      <c r="L86" s="47"/>
      <c r="M86" s="47"/>
      <c r="N86" s="52"/>
      <c r="O86" s="46"/>
      <c r="P86" s="47"/>
      <c r="Q86" s="47"/>
      <c r="R86" s="52"/>
      <c r="S86" s="46"/>
      <c r="T86" s="47"/>
      <c r="U86" s="47"/>
      <c r="V86" s="52"/>
      <c r="W86" s="46"/>
      <c r="X86" s="47"/>
      <c r="Y86" s="47"/>
      <c r="Z86" s="52"/>
    </row>
    <row r="87" spans="1:26" ht="17.25" customHeight="1" x14ac:dyDescent="0.15">
      <c r="A87" s="185">
        <f>IF($P$1&gt;19,"",A86+1)</f>
        <v>45187</v>
      </c>
      <c r="B87" s="186" t="str">
        <f t="shared" si="36"/>
        <v>月</v>
      </c>
      <c r="C87" s="46"/>
      <c r="D87" s="47"/>
      <c r="E87" s="47"/>
      <c r="F87" s="52"/>
      <c r="G87" s="46"/>
      <c r="H87" s="47"/>
      <c r="I87" s="47"/>
      <c r="J87" s="52"/>
      <c r="K87" s="46"/>
      <c r="L87" s="47"/>
      <c r="M87" s="47"/>
      <c r="N87" s="52"/>
      <c r="O87" s="46"/>
      <c r="P87" s="47"/>
      <c r="Q87" s="47"/>
      <c r="R87" s="52"/>
      <c r="S87" s="46"/>
      <c r="T87" s="47"/>
      <c r="U87" s="47"/>
      <c r="V87" s="52"/>
      <c r="W87" s="46"/>
      <c r="X87" s="47"/>
      <c r="Y87" s="47"/>
      <c r="Z87" s="52"/>
    </row>
    <row r="88" spans="1:26" ht="17.25" customHeight="1" x14ac:dyDescent="0.15">
      <c r="A88" s="185">
        <f>IF($P$1&gt;18,"",A87+1)</f>
        <v>45188</v>
      </c>
      <c r="B88" s="186" t="str">
        <f t="shared" si="36"/>
        <v>火</v>
      </c>
      <c r="C88" s="46"/>
      <c r="D88" s="47"/>
      <c r="E88" s="47"/>
      <c r="F88" s="52"/>
      <c r="G88" s="46"/>
      <c r="H88" s="47"/>
      <c r="I88" s="47"/>
      <c r="J88" s="52"/>
      <c r="K88" s="46"/>
      <c r="L88" s="47"/>
      <c r="M88" s="47"/>
      <c r="N88" s="52"/>
      <c r="O88" s="46"/>
      <c r="P88" s="47"/>
      <c r="Q88" s="47"/>
      <c r="R88" s="52"/>
      <c r="S88" s="46"/>
      <c r="T88" s="47"/>
      <c r="U88" s="47"/>
      <c r="V88" s="52"/>
      <c r="W88" s="46"/>
      <c r="X88" s="47"/>
      <c r="Y88" s="47"/>
      <c r="Z88" s="52"/>
    </row>
    <row r="89" spans="1:26" ht="17.25" customHeight="1" x14ac:dyDescent="0.15">
      <c r="A89" s="187">
        <f>IF($P$1&gt;17,"",A88+1)</f>
        <v>45189</v>
      </c>
      <c r="B89" s="188" t="str">
        <f t="shared" si="36"/>
        <v>水</v>
      </c>
      <c r="C89" s="64"/>
      <c r="D89" s="62"/>
      <c r="E89" s="62"/>
      <c r="F89" s="63"/>
      <c r="G89" s="64"/>
      <c r="H89" s="62"/>
      <c r="I89" s="62"/>
      <c r="J89" s="63"/>
      <c r="K89" s="64"/>
      <c r="L89" s="62"/>
      <c r="M89" s="62"/>
      <c r="N89" s="63"/>
      <c r="O89" s="64"/>
      <c r="P89" s="62"/>
      <c r="Q89" s="62"/>
      <c r="R89" s="63"/>
      <c r="S89" s="64"/>
      <c r="T89" s="62"/>
      <c r="U89" s="62"/>
      <c r="V89" s="63"/>
      <c r="W89" s="64"/>
      <c r="X89" s="62"/>
      <c r="Y89" s="62"/>
      <c r="Z89" s="63"/>
    </row>
    <row r="90" spans="1:26" ht="17.25" customHeight="1" x14ac:dyDescent="0.15">
      <c r="A90" s="200" t="s">
        <v>35</v>
      </c>
      <c r="B90" s="200"/>
      <c r="C90" s="193">
        <f>SUM(C59:D89)</f>
        <v>0</v>
      </c>
      <c r="D90" s="189"/>
      <c r="E90" s="194">
        <f>SUM(E59:F89)</f>
        <v>0</v>
      </c>
      <c r="F90" s="195"/>
      <c r="G90" s="193">
        <f t="shared" ref="G90" si="38">SUM(G59:H89)</f>
        <v>0</v>
      </c>
      <c r="H90" s="189"/>
      <c r="I90" s="194">
        <f t="shared" ref="I90" si="39">SUM(I59:J89)</f>
        <v>0</v>
      </c>
      <c r="J90" s="195"/>
      <c r="K90" s="193">
        <f t="shared" ref="K90" si="40">SUM(K59:L89)</f>
        <v>0</v>
      </c>
      <c r="L90" s="189"/>
      <c r="M90" s="194">
        <f t="shared" ref="M90" si="41">SUM(M59:N89)</f>
        <v>0</v>
      </c>
      <c r="N90" s="195"/>
      <c r="O90" s="193">
        <f t="shared" ref="O90" si="42">SUM(O59:P89)</f>
        <v>0</v>
      </c>
      <c r="P90" s="189"/>
      <c r="Q90" s="194">
        <f t="shared" ref="Q90" si="43">SUM(Q59:R89)</f>
        <v>0</v>
      </c>
      <c r="R90" s="195"/>
      <c r="S90" s="193">
        <f t="shared" ref="S90" si="44">SUM(S59:T89)</f>
        <v>0</v>
      </c>
      <c r="T90" s="189"/>
      <c r="U90" s="194">
        <f t="shared" ref="U90" si="45">SUM(U59:V89)</f>
        <v>0</v>
      </c>
      <c r="V90" s="195"/>
      <c r="W90" s="193">
        <f t="shared" ref="W90" si="46">SUM(W59:X89)</f>
        <v>0</v>
      </c>
      <c r="X90" s="189"/>
      <c r="Y90" s="194">
        <f t="shared" ref="Y90" si="47">SUM(Y59:Z89)</f>
        <v>0</v>
      </c>
      <c r="Z90" s="195"/>
    </row>
    <row r="91" spans="1:26" ht="17.25" customHeight="1" x14ac:dyDescent="0.15">
      <c r="A91" s="133" t="s">
        <v>36</v>
      </c>
      <c r="B91" s="133"/>
      <c r="C91" s="60"/>
      <c r="D91" s="61"/>
      <c r="E91" s="61"/>
      <c r="F91" s="76"/>
      <c r="G91" s="60"/>
      <c r="H91" s="61"/>
      <c r="I91" s="61"/>
      <c r="J91" s="76"/>
      <c r="K91" s="60"/>
      <c r="L91" s="61"/>
      <c r="M91" s="61"/>
      <c r="N91" s="76"/>
      <c r="O91" s="60"/>
      <c r="P91" s="61"/>
      <c r="Q91" s="61"/>
      <c r="R91" s="76"/>
      <c r="S91" s="60"/>
      <c r="T91" s="61"/>
      <c r="U91" s="61"/>
      <c r="V91" s="76"/>
      <c r="W91" s="60"/>
      <c r="X91" s="61"/>
      <c r="Y91" s="61"/>
      <c r="Z91" s="76"/>
    </row>
    <row r="92" spans="1:26" ht="17.25" customHeight="1" x14ac:dyDescent="0.15">
      <c r="A92" s="133" t="s">
        <v>37</v>
      </c>
      <c r="B92" s="133"/>
      <c r="C92" s="70">
        <f>ROUND(C90*C91,0)</f>
        <v>0</v>
      </c>
      <c r="D92" s="71"/>
      <c r="E92" s="69">
        <f>ROUND(E90*E91,0)</f>
        <v>0</v>
      </c>
      <c r="F92" s="70"/>
      <c r="G92" s="70">
        <f t="shared" ref="G92" si="48">ROUND(G90*G91,0)</f>
        <v>0</v>
      </c>
      <c r="H92" s="71"/>
      <c r="I92" s="69">
        <f t="shared" ref="I92" si="49">ROUND(I90*I91,0)</f>
        <v>0</v>
      </c>
      <c r="J92" s="70"/>
      <c r="K92" s="70">
        <f t="shared" ref="K92" si="50">ROUND(K90*K91,0)</f>
        <v>0</v>
      </c>
      <c r="L92" s="71"/>
      <c r="M92" s="69">
        <f t="shared" ref="M92" si="51">ROUND(M90*M91,0)</f>
        <v>0</v>
      </c>
      <c r="N92" s="70"/>
      <c r="O92" s="70">
        <f t="shared" ref="O92" si="52">ROUND(O90*O91,0)</f>
        <v>0</v>
      </c>
      <c r="P92" s="71"/>
      <c r="Q92" s="69">
        <f t="shared" ref="Q92" si="53">ROUND(Q90*Q91,0)</f>
        <v>0</v>
      </c>
      <c r="R92" s="70"/>
      <c r="S92" s="70">
        <f t="shared" ref="S92" si="54">ROUND(S90*S91,0)</f>
        <v>0</v>
      </c>
      <c r="T92" s="71"/>
      <c r="U92" s="69">
        <f t="shared" ref="U92" si="55">ROUND(U90*U91,0)</f>
        <v>0</v>
      </c>
      <c r="V92" s="70"/>
      <c r="W92" s="70">
        <f t="shared" ref="W92" si="56">ROUND(W90*W91,0)</f>
        <v>0</v>
      </c>
      <c r="X92" s="71"/>
      <c r="Y92" s="69">
        <f t="shared" ref="Y92" si="57">ROUND(Y90*Y91,0)</f>
        <v>0</v>
      </c>
      <c r="Z92" s="70"/>
    </row>
    <row r="93" spans="1:26" ht="17.25" customHeight="1" x14ac:dyDescent="0.15">
      <c r="A93" s="133" t="s">
        <v>38</v>
      </c>
      <c r="B93" s="133"/>
      <c r="C93" s="68">
        <f>ROUND(SUM(C92:F92),0)</f>
        <v>0</v>
      </c>
      <c r="D93" s="68"/>
      <c r="E93" s="68"/>
      <c r="F93" s="68"/>
      <c r="G93" s="68">
        <f t="shared" ref="G93" si="58">ROUND(SUM(G92:J92),0)</f>
        <v>0</v>
      </c>
      <c r="H93" s="68"/>
      <c r="I93" s="68"/>
      <c r="J93" s="68"/>
      <c r="K93" s="68">
        <f t="shared" ref="K93" si="59">ROUND(SUM(K92:N92),0)</f>
        <v>0</v>
      </c>
      <c r="L93" s="68"/>
      <c r="M93" s="68"/>
      <c r="N93" s="68"/>
      <c r="O93" s="68">
        <f t="shared" ref="O93" si="60">ROUND(SUM(O92:R92),0)</f>
        <v>0</v>
      </c>
      <c r="P93" s="68"/>
      <c r="Q93" s="68"/>
      <c r="R93" s="68"/>
      <c r="S93" s="68">
        <f t="shared" ref="S93" si="61">ROUND(SUM(S92:V92),0)</f>
        <v>0</v>
      </c>
      <c r="T93" s="68"/>
      <c r="U93" s="68"/>
      <c r="V93" s="68"/>
      <c r="W93" s="68">
        <f t="shared" ref="W93" si="62">ROUND(SUM(W92:Z92),0)</f>
        <v>0</v>
      </c>
      <c r="X93" s="68"/>
      <c r="Y93" s="68"/>
      <c r="Z93" s="68"/>
    </row>
    <row r="94" spans="1:26" ht="17.25" customHeight="1" x14ac:dyDescent="0.15">
      <c r="A94" s="17"/>
      <c r="B94" s="17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</row>
    <row r="95" spans="1:26" ht="17.25" customHeight="1" x14ac:dyDescent="0.15">
      <c r="A95" s="202" t="s">
        <v>60</v>
      </c>
      <c r="B95" s="202"/>
      <c r="C95" s="202"/>
      <c r="D95" s="202"/>
      <c r="E95" s="202"/>
      <c r="F95" s="202"/>
      <c r="G95" s="202"/>
      <c r="H95" s="202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</row>
    <row r="96" spans="1:26" ht="17.25" customHeight="1" x14ac:dyDescent="0.15">
      <c r="A96" s="17"/>
      <c r="B96" s="17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</row>
    <row r="97" spans="1:26" ht="17.25" customHeight="1" x14ac:dyDescent="0.15">
      <c r="A97" s="197" t="s">
        <v>19</v>
      </c>
      <c r="B97" s="197"/>
      <c r="C97" s="197" t="s">
        <v>28</v>
      </c>
      <c r="D97" s="197"/>
      <c r="E97" s="197" t="s">
        <v>29</v>
      </c>
      <c r="F97" s="197"/>
      <c r="G97" s="197" t="s">
        <v>28</v>
      </c>
      <c r="H97" s="197"/>
      <c r="I97" s="197" t="s">
        <v>29</v>
      </c>
      <c r="J97" s="197"/>
      <c r="K97" s="197" t="s">
        <v>28</v>
      </c>
      <c r="L97" s="197"/>
      <c r="M97" s="197" t="s">
        <v>29</v>
      </c>
      <c r="N97" s="197"/>
      <c r="O97" s="197" t="s">
        <v>28</v>
      </c>
      <c r="P97" s="197"/>
      <c r="Q97" s="197" t="s">
        <v>29</v>
      </c>
      <c r="R97" s="197"/>
      <c r="S97" s="197" t="s">
        <v>28</v>
      </c>
      <c r="T97" s="197"/>
      <c r="U97" s="197" t="s">
        <v>29</v>
      </c>
      <c r="V97" s="197"/>
      <c r="W97" s="197" t="s">
        <v>28</v>
      </c>
      <c r="X97" s="197"/>
      <c r="Y97" s="197" t="s">
        <v>29</v>
      </c>
      <c r="Z97" s="197"/>
    </row>
    <row r="98" spans="1:26" ht="17.25" customHeight="1" x14ac:dyDescent="0.15">
      <c r="A98" s="80" t="s">
        <v>40</v>
      </c>
      <c r="B98" s="80"/>
      <c r="C98" s="77">
        <f>ROUND(E98/(1+請求書表紙!$AE$51/100),0)</f>
        <v>0</v>
      </c>
      <c r="D98" s="77"/>
      <c r="E98" s="73"/>
      <c r="F98" s="73"/>
      <c r="G98" s="77">
        <f>ROUND(I98/(1+請求書表紙!$AE$51/100),0)</f>
        <v>0</v>
      </c>
      <c r="H98" s="77"/>
      <c r="I98" s="73"/>
      <c r="J98" s="73"/>
      <c r="K98" s="77">
        <f>ROUND(M98/(1+請求書表紙!$AE$51/100),0)</f>
        <v>0</v>
      </c>
      <c r="L98" s="77"/>
      <c r="M98" s="73"/>
      <c r="N98" s="73"/>
      <c r="O98" s="77">
        <f>ROUND(Q98/(1+請求書表紙!$AE$51/100),0)</f>
        <v>0</v>
      </c>
      <c r="P98" s="77"/>
      <c r="Q98" s="73"/>
      <c r="R98" s="73"/>
      <c r="S98" s="77">
        <f>ROUND(U98/(1+請求書表紙!$AE$51/100),0)</f>
        <v>0</v>
      </c>
      <c r="T98" s="77"/>
      <c r="U98" s="73"/>
      <c r="V98" s="73"/>
      <c r="W98" s="77">
        <f>ROUND(Y98/(1+請求書表紙!$AE$51/100),0)</f>
        <v>0</v>
      </c>
      <c r="X98" s="77"/>
      <c r="Y98" s="73"/>
      <c r="Z98" s="73"/>
    </row>
    <row r="99" spans="1:26" ht="17.25" customHeight="1" x14ac:dyDescent="0.15">
      <c r="A99" s="79" t="s">
        <v>39</v>
      </c>
      <c r="B99" s="79"/>
      <c r="C99" s="58">
        <f>ROUND(E99/(1+請求書表紙!$AE$51/100),0)</f>
        <v>0</v>
      </c>
      <c r="D99" s="59"/>
      <c r="E99" s="57"/>
      <c r="F99" s="57"/>
      <c r="G99" s="58">
        <f>ROUND(I99/(1+請求書表紙!$AE$51/100),0)</f>
        <v>0</v>
      </c>
      <c r="H99" s="59"/>
      <c r="I99" s="57"/>
      <c r="J99" s="57"/>
      <c r="K99" s="58">
        <f>ROUND(M99/(1+請求書表紙!$AE$51/100),0)</f>
        <v>0</v>
      </c>
      <c r="L99" s="59"/>
      <c r="M99" s="57"/>
      <c r="N99" s="57"/>
      <c r="O99" s="58">
        <f>ROUND(Q99/(1+請求書表紙!$AE$51/100),0)</f>
        <v>0</v>
      </c>
      <c r="P99" s="59"/>
      <c r="Q99" s="57"/>
      <c r="R99" s="57"/>
      <c r="S99" s="58">
        <f>ROUND(U99/(1+請求書表紙!$AE$51/100),0)</f>
        <v>0</v>
      </c>
      <c r="T99" s="59"/>
      <c r="U99" s="57"/>
      <c r="V99" s="57"/>
      <c r="W99" s="58">
        <f>ROUND(Y99/(1+請求書表紙!$AE$51/100),0)</f>
        <v>0</v>
      </c>
      <c r="X99" s="59"/>
      <c r="Y99" s="57"/>
      <c r="Z99" s="57"/>
    </row>
    <row r="100" spans="1:26" ht="17.25" customHeight="1" x14ac:dyDescent="0.15">
      <c r="A100" s="79"/>
      <c r="B100" s="79"/>
      <c r="C100" s="58">
        <f>ROUND(E100/(1+請求書表紙!$AE$51/100),0)</f>
        <v>0</v>
      </c>
      <c r="D100" s="59"/>
      <c r="E100" s="57"/>
      <c r="F100" s="57"/>
      <c r="G100" s="58">
        <f>ROUND(I100/(1+請求書表紙!$AE$51/100),0)</f>
        <v>0</v>
      </c>
      <c r="H100" s="59"/>
      <c r="I100" s="57"/>
      <c r="J100" s="57"/>
      <c r="K100" s="58">
        <f>ROUND(M100/(1+請求書表紙!$AE$51/100),0)</f>
        <v>0</v>
      </c>
      <c r="L100" s="59"/>
      <c r="M100" s="57"/>
      <c r="N100" s="57"/>
      <c r="O100" s="58">
        <f>ROUND(Q100/(1+請求書表紙!$AE$51/100),0)</f>
        <v>0</v>
      </c>
      <c r="P100" s="59"/>
      <c r="Q100" s="57"/>
      <c r="R100" s="57"/>
      <c r="S100" s="58">
        <f>ROUND(U100/(1+請求書表紙!$AE$51/100),0)</f>
        <v>0</v>
      </c>
      <c r="T100" s="59"/>
      <c r="U100" s="57"/>
      <c r="V100" s="57"/>
      <c r="W100" s="58">
        <f>ROUND(Y100/(1+請求書表紙!$AE$51/100),0)</f>
        <v>0</v>
      </c>
      <c r="X100" s="59"/>
      <c r="Y100" s="57"/>
      <c r="Z100" s="57"/>
    </row>
    <row r="101" spans="1:26" ht="17.25" customHeight="1" x14ac:dyDescent="0.15">
      <c r="A101" s="79"/>
      <c r="B101" s="79"/>
      <c r="C101" s="58">
        <f>ROUND(E101/(1+請求書表紙!$AE$51/100),0)</f>
        <v>0</v>
      </c>
      <c r="D101" s="59"/>
      <c r="E101" s="57"/>
      <c r="F101" s="57"/>
      <c r="G101" s="58">
        <f>ROUND(I101/(1+請求書表紙!$AE$51/100),0)</f>
        <v>0</v>
      </c>
      <c r="H101" s="59"/>
      <c r="I101" s="57"/>
      <c r="J101" s="57"/>
      <c r="K101" s="58">
        <f>ROUND(M101/(1+請求書表紙!$AE$51/100),0)</f>
        <v>0</v>
      </c>
      <c r="L101" s="59"/>
      <c r="M101" s="57"/>
      <c r="N101" s="57"/>
      <c r="O101" s="58">
        <f>ROUND(Q101/(1+請求書表紙!$AE$51/100),0)</f>
        <v>0</v>
      </c>
      <c r="P101" s="59"/>
      <c r="Q101" s="57"/>
      <c r="R101" s="57"/>
      <c r="S101" s="58">
        <f>ROUND(U101/(1+請求書表紙!$AE$51/100),0)</f>
        <v>0</v>
      </c>
      <c r="T101" s="59"/>
      <c r="U101" s="57"/>
      <c r="V101" s="57"/>
      <c r="W101" s="58">
        <f>ROUND(Y101/(1+請求書表紙!$AE$51/100),0)</f>
        <v>0</v>
      </c>
      <c r="X101" s="59"/>
      <c r="Y101" s="57"/>
      <c r="Z101" s="57"/>
    </row>
    <row r="102" spans="1:26" ht="17.25" customHeight="1" x14ac:dyDescent="0.15">
      <c r="A102" s="78"/>
      <c r="B102" s="78"/>
      <c r="C102" s="66">
        <f>ROUND(E102/(1+請求書表紙!$AE$51/100),0)</f>
        <v>0</v>
      </c>
      <c r="D102" s="67"/>
      <c r="E102" s="65"/>
      <c r="F102" s="65"/>
      <c r="G102" s="66">
        <f>ROUND(I102/(1+請求書表紙!$AE$51/100),0)</f>
        <v>0</v>
      </c>
      <c r="H102" s="67"/>
      <c r="I102" s="65"/>
      <c r="J102" s="65"/>
      <c r="K102" s="66">
        <f>ROUND(M102/(1+請求書表紙!$AE$51/100),0)</f>
        <v>0</v>
      </c>
      <c r="L102" s="67"/>
      <c r="M102" s="65"/>
      <c r="N102" s="65"/>
      <c r="O102" s="66">
        <f>ROUND(Q102/(1+請求書表紙!$AE$51/100),0)</f>
        <v>0</v>
      </c>
      <c r="P102" s="67"/>
      <c r="Q102" s="65"/>
      <c r="R102" s="65"/>
      <c r="S102" s="66">
        <f>ROUND(U102/(1+請求書表紙!$AE$51/100),0)</f>
        <v>0</v>
      </c>
      <c r="T102" s="67"/>
      <c r="U102" s="65"/>
      <c r="V102" s="65"/>
      <c r="W102" s="66">
        <f>ROUND(Y102/(1+請求書表紙!$AE$51/100),0)</f>
        <v>0</v>
      </c>
      <c r="X102" s="67"/>
      <c r="Y102" s="65"/>
      <c r="Z102" s="65"/>
    </row>
    <row r="103" spans="1:26" ht="17.25" customHeight="1" x14ac:dyDescent="0.15">
      <c r="A103" s="200" t="s">
        <v>30</v>
      </c>
      <c r="B103" s="200"/>
      <c r="C103" s="72">
        <f>ROUND(SUM(C98:D102),0)</f>
        <v>0</v>
      </c>
      <c r="D103" s="72"/>
      <c r="E103" s="72">
        <f t="shared" ref="E103" si="63">ROUND(SUM(E98:F102),0)</f>
        <v>0</v>
      </c>
      <c r="F103" s="72"/>
      <c r="G103" s="72">
        <f t="shared" ref="G103" si="64">ROUND(SUM(G98:H102),0)</f>
        <v>0</v>
      </c>
      <c r="H103" s="72"/>
      <c r="I103" s="72">
        <f t="shared" ref="I103" si="65">ROUND(SUM(I98:J102),0)</f>
        <v>0</v>
      </c>
      <c r="J103" s="72"/>
      <c r="K103" s="72">
        <f t="shared" ref="K103" si="66">ROUND(SUM(K98:L102),0)</f>
        <v>0</v>
      </c>
      <c r="L103" s="72"/>
      <c r="M103" s="72">
        <f t="shared" ref="M103" si="67">ROUND(SUM(M98:N102),0)</f>
        <v>0</v>
      </c>
      <c r="N103" s="72"/>
      <c r="O103" s="72">
        <f t="shared" ref="O103" si="68">ROUND(SUM(O98:P102),0)</f>
        <v>0</v>
      </c>
      <c r="P103" s="72"/>
      <c r="Q103" s="72">
        <f t="shared" ref="Q103" si="69">ROUND(SUM(Q98:R102),0)</f>
        <v>0</v>
      </c>
      <c r="R103" s="72"/>
      <c r="S103" s="72">
        <f t="shared" ref="S103" si="70">ROUND(SUM(S98:T102),0)</f>
        <v>0</v>
      </c>
      <c r="T103" s="72"/>
      <c r="U103" s="72">
        <f t="shared" ref="U103" si="71">ROUND(SUM(U98:V102),0)</f>
        <v>0</v>
      </c>
      <c r="V103" s="72"/>
      <c r="W103" s="72">
        <f t="shared" ref="W103" si="72">ROUND(SUM(W98:X102),0)</f>
        <v>0</v>
      </c>
      <c r="X103" s="72"/>
      <c r="Y103" s="72">
        <f t="shared" ref="Y103" si="73">ROUND(SUM(Y98:Z102),0)</f>
        <v>0</v>
      </c>
      <c r="Z103" s="72"/>
    </row>
    <row r="104" spans="1:26" ht="17.25" customHeight="1" x14ac:dyDescent="0.15">
      <c r="A104" s="17"/>
      <c r="B104" s="17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</row>
    <row r="105" spans="1:26" ht="17.25" customHeight="1" x14ac:dyDescent="0.15">
      <c r="A105" s="92" t="s">
        <v>59</v>
      </c>
      <c r="B105" s="92"/>
      <c r="C105" s="92"/>
      <c r="D105" s="92"/>
      <c r="E105" s="92"/>
      <c r="F105" s="92"/>
      <c r="G105" s="92"/>
      <c r="H105" s="92"/>
    </row>
    <row r="106" spans="1:26" ht="17.25" customHeight="1" x14ac:dyDescent="0.15"/>
    <row r="107" spans="1:26" ht="17.25" customHeight="1" x14ac:dyDescent="0.15">
      <c r="A107" s="197" t="s">
        <v>26</v>
      </c>
      <c r="B107" s="197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7.25" customHeight="1" x14ac:dyDescent="0.15">
      <c r="A108" s="197" t="s">
        <v>25</v>
      </c>
      <c r="B108" s="197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7.25" customHeight="1" x14ac:dyDescent="0.15">
      <c r="A109" s="197" t="s">
        <v>31</v>
      </c>
      <c r="B109" s="197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7.25" customHeight="1" x14ac:dyDescent="0.15">
      <c r="A110" s="203" t="s">
        <v>46</v>
      </c>
      <c r="B110" s="204" t="s">
        <v>47</v>
      </c>
      <c r="C110" s="197" t="s">
        <v>33</v>
      </c>
      <c r="D110" s="103"/>
      <c r="E110" s="102" t="s">
        <v>32</v>
      </c>
      <c r="F110" s="197"/>
      <c r="G110" s="197" t="s">
        <v>33</v>
      </c>
      <c r="H110" s="103"/>
      <c r="I110" s="102" t="s">
        <v>32</v>
      </c>
      <c r="J110" s="197"/>
      <c r="K110" s="197" t="s">
        <v>33</v>
      </c>
      <c r="L110" s="103"/>
      <c r="M110" s="102" t="s">
        <v>32</v>
      </c>
      <c r="N110" s="197"/>
      <c r="O110" s="197" t="s">
        <v>33</v>
      </c>
      <c r="P110" s="103"/>
      <c r="Q110" s="102" t="s">
        <v>32</v>
      </c>
      <c r="R110" s="197"/>
      <c r="S110" s="197" t="s">
        <v>33</v>
      </c>
      <c r="T110" s="103"/>
      <c r="U110" s="102" t="s">
        <v>32</v>
      </c>
      <c r="V110" s="197"/>
      <c r="W110" s="197" t="s">
        <v>33</v>
      </c>
      <c r="X110" s="103"/>
      <c r="Y110" s="102" t="s">
        <v>32</v>
      </c>
      <c r="Z110" s="197"/>
    </row>
    <row r="111" spans="1:26" ht="17.25" customHeight="1" x14ac:dyDescent="0.15">
      <c r="A111" s="183">
        <f>EDATE($W$1,-1)+1</f>
        <v>45159</v>
      </c>
      <c r="B111" s="184" t="str">
        <f>TEXT(A111,"AAA")</f>
        <v>月</v>
      </c>
      <c r="C111" s="50"/>
      <c r="D111" s="48"/>
      <c r="E111" s="48"/>
      <c r="F111" s="49"/>
      <c r="G111" s="50"/>
      <c r="H111" s="48"/>
      <c r="I111" s="48"/>
      <c r="J111" s="49"/>
      <c r="K111" s="50"/>
      <c r="L111" s="48"/>
      <c r="M111" s="48"/>
      <c r="N111" s="49"/>
      <c r="O111" s="50"/>
      <c r="P111" s="48"/>
      <c r="Q111" s="48"/>
      <c r="R111" s="49"/>
      <c r="S111" s="50"/>
      <c r="T111" s="48"/>
      <c r="U111" s="48"/>
      <c r="V111" s="49"/>
      <c r="W111" s="50"/>
      <c r="X111" s="48"/>
      <c r="Y111" s="48"/>
      <c r="Z111" s="49"/>
    </row>
    <row r="112" spans="1:26" ht="17.25" customHeight="1" x14ac:dyDescent="0.15">
      <c r="A112" s="185">
        <f>A111+1</f>
        <v>45160</v>
      </c>
      <c r="B112" s="186" t="str">
        <f t="shared" ref="B112:B141" si="74">TEXT(A112,"AAA")</f>
        <v>火</v>
      </c>
      <c r="C112" s="46"/>
      <c r="D112" s="47"/>
      <c r="E112" s="47"/>
      <c r="F112" s="52"/>
      <c r="G112" s="46"/>
      <c r="H112" s="47"/>
      <c r="I112" s="47"/>
      <c r="J112" s="52"/>
      <c r="K112" s="46"/>
      <c r="L112" s="47"/>
      <c r="M112" s="47"/>
      <c r="N112" s="52"/>
      <c r="O112" s="46"/>
      <c r="P112" s="47"/>
      <c r="Q112" s="47"/>
      <c r="R112" s="52"/>
      <c r="S112" s="46"/>
      <c r="T112" s="47"/>
      <c r="U112" s="47"/>
      <c r="V112" s="52"/>
      <c r="W112" s="46"/>
      <c r="X112" s="47"/>
      <c r="Y112" s="47"/>
      <c r="Z112" s="52"/>
    </row>
    <row r="113" spans="1:26" ht="17.25" customHeight="1" x14ac:dyDescent="0.15">
      <c r="A113" s="185">
        <f>A112+1</f>
        <v>45161</v>
      </c>
      <c r="B113" s="186" t="str">
        <f t="shared" si="74"/>
        <v>水</v>
      </c>
      <c r="C113" s="46"/>
      <c r="D113" s="47"/>
      <c r="E113" s="47"/>
      <c r="F113" s="52"/>
      <c r="G113" s="46"/>
      <c r="H113" s="47"/>
      <c r="I113" s="47"/>
      <c r="J113" s="52"/>
      <c r="K113" s="46"/>
      <c r="L113" s="47"/>
      <c r="M113" s="47"/>
      <c r="N113" s="52"/>
      <c r="O113" s="46"/>
      <c r="P113" s="47"/>
      <c r="Q113" s="47"/>
      <c r="R113" s="52"/>
      <c r="S113" s="46"/>
      <c r="T113" s="47"/>
      <c r="U113" s="47"/>
      <c r="V113" s="52"/>
      <c r="W113" s="46"/>
      <c r="X113" s="47"/>
      <c r="Y113" s="47"/>
      <c r="Z113" s="52"/>
    </row>
    <row r="114" spans="1:26" ht="17.25" customHeight="1" x14ac:dyDescent="0.15">
      <c r="A114" s="185">
        <f t="shared" ref="A114:A138" si="75">A113+1</f>
        <v>45162</v>
      </c>
      <c r="B114" s="186" t="str">
        <f t="shared" si="74"/>
        <v>木</v>
      </c>
      <c r="C114" s="46"/>
      <c r="D114" s="47"/>
      <c r="E114" s="47"/>
      <c r="F114" s="52"/>
      <c r="G114" s="46"/>
      <c r="H114" s="47"/>
      <c r="I114" s="47"/>
      <c r="J114" s="52"/>
      <c r="K114" s="46"/>
      <c r="L114" s="47"/>
      <c r="M114" s="55"/>
      <c r="N114" s="56"/>
      <c r="O114" s="53"/>
      <c r="P114" s="54"/>
      <c r="Q114" s="55"/>
      <c r="R114" s="56"/>
      <c r="S114" s="53"/>
      <c r="T114" s="54"/>
      <c r="U114" s="55"/>
      <c r="V114" s="56"/>
      <c r="W114" s="53"/>
      <c r="X114" s="54"/>
      <c r="Y114" s="55"/>
      <c r="Z114" s="56"/>
    </row>
    <row r="115" spans="1:26" ht="17.25" customHeight="1" x14ac:dyDescent="0.15">
      <c r="A115" s="185">
        <f t="shared" si="75"/>
        <v>45163</v>
      </c>
      <c r="B115" s="186" t="str">
        <f t="shared" si="74"/>
        <v>金</v>
      </c>
      <c r="C115" s="46"/>
      <c r="D115" s="47"/>
      <c r="E115" s="47"/>
      <c r="F115" s="52"/>
      <c r="G115" s="46"/>
      <c r="H115" s="47"/>
      <c r="I115" s="47"/>
      <c r="J115" s="52"/>
      <c r="K115" s="46"/>
      <c r="L115" s="47"/>
      <c r="M115" s="55"/>
      <c r="N115" s="56"/>
      <c r="O115" s="53"/>
      <c r="P115" s="54"/>
      <c r="Q115" s="55"/>
      <c r="R115" s="56"/>
      <c r="S115" s="53"/>
      <c r="T115" s="54"/>
      <c r="U115" s="55"/>
      <c r="V115" s="56"/>
      <c r="W115" s="53"/>
      <c r="X115" s="54"/>
      <c r="Y115" s="55"/>
      <c r="Z115" s="56"/>
    </row>
    <row r="116" spans="1:26" ht="17.25" customHeight="1" x14ac:dyDescent="0.15">
      <c r="A116" s="185">
        <f t="shared" si="75"/>
        <v>45164</v>
      </c>
      <c r="B116" s="186" t="str">
        <f t="shared" si="74"/>
        <v>土</v>
      </c>
      <c r="C116" s="46"/>
      <c r="D116" s="47"/>
      <c r="E116" s="47"/>
      <c r="F116" s="52"/>
      <c r="G116" s="46"/>
      <c r="H116" s="47"/>
      <c r="I116" s="47"/>
      <c r="J116" s="52"/>
      <c r="K116" s="46"/>
      <c r="L116" s="47"/>
      <c r="M116" s="55"/>
      <c r="N116" s="56"/>
      <c r="O116" s="53"/>
      <c r="P116" s="54"/>
      <c r="Q116" s="55"/>
      <c r="R116" s="56"/>
      <c r="S116" s="53"/>
      <c r="T116" s="54"/>
      <c r="U116" s="55"/>
      <c r="V116" s="56"/>
      <c r="W116" s="53"/>
      <c r="X116" s="54"/>
      <c r="Y116" s="55"/>
      <c r="Z116" s="56"/>
    </row>
    <row r="117" spans="1:26" ht="17.25" customHeight="1" x14ac:dyDescent="0.15">
      <c r="A117" s="185">
        <f t="shared" si="75"/>
        <v>45165</v>
      </c>
      <c r="B117" s="186" t="str">
        <f t="shared" si="74"/>
        <v>日</v>
      </c>
      <c r="C117" s="46"/>
      <c r="D117" s="47"/>
      <c r="E117" s="47"/>
      <c r="F117" s="52"/>
      <c r="G117" s="46"/>
      <c r="H117" s="47"/>
      <c r="I117" s="47"/>
      <c r="J117" s="52"/>
      <c r="K117" s="46"/>
      <c r="L117" s="47"/>
      <c r="M117" s="55"/>
      <c r="N117" s="56"/>
      <c r="O117" s="53"/>
      <c r="P117" s="54"/>
      <c r="Q117" s="55"/>
      <c r="R117" s="56"/>
      <c r="S117" s="53"/>
      <c r="T117" s="54"/>
      <c r="U117" s="55"/>
      <c r="V117" s="56"/>
      <c r="W117" s="53"/>
      <c r="X117" s="54"/>
      <c r="Y117" s="55"/>
      <c r="Z117" s="56"/>
    </row>
    <row r="118" spans="1:26" ht="17.25" customHeight="1" x14ac:dyDescent="0.15">
      <c r="A118" s="185">
        <f t="shared" si="75"/>
        <v>45166</v>
      </c>
      <c r="B118" s="186" t="str">
        <f t="shared" si="74"/>
        <v>月</v>
      </c>
      <c r="C118" s="46"/>
      <c r="D118" s="47"/>
      <c r="E118" s="47"/>
      <c r="F118" s="52"/>
      <c r="G118" s="46"/>
      <c r="H118" s="47"/>
      <c r="I118" s="47"/>
      <c r="J118" s="52"/>
      <c r="K118" s="46"/>
      <c r="L118" s="47"/>
      <c r="M118" s="47"/>
      <c r="N118" s="52"/>
      <c r="O118" s="46"/>
      <c r="P118" s="47"/>
      <c r="Q118" s="47"/>
      <c r="R118" s="52"/>
      <c r="S118" s="46"/>
      <c r="T118" s="47"/>
      <c r="U118" s="47"/>
      <c r="V118" s="52"/>
      <c r="W118" s="46"/>
      <c r="X118" s="47"/>
      <c r="Y118" s="47"/>
      <c r="Z118" s="52"/>
    </row>
    <row r="119" spans="1:26" ht="17.25" customHeight="1" x14ac:dyDescent="0.15">
      <c r="A119" s="185">
        <f t="shared" si="75"/>
        <v>45167</v>
      </c>
      <c r="B119" s="186" t="str">
        <f t="shared" si="74"/>
        <v>火</v>
      </c>
      <c r="C119" s="46"/>
      <c r="D119" s="47"/>
      <c r="E119" s="47"/>
      <c r="F119" s="52"/>
      <c r="G119" s="46"/>
      <c r="H119" s="47"/>
      <c r="I119" s="47"/>
      <c r="J119" s="52"/>
      <c r="K119" s="46"/>
      <c r="L119" s="47"/>
      <c r="M119" s="47"/>
      <c r="N119" s="52"/>
      <c r="O119" s="46"/>
      <c r="P119" s="47"/>
      <c r="Q119" s="47"/>
      <c r="R119" s="52"/>
      <c r="S119" s="46"/>
      <c r="T119" s="47"/>
      <c r="U119" s="47"/>
      <c r="V119" s="52"/>
      <c r="W119" s="46"/>
      <c r="X119" s="47"/>
      <c r="Y119" s="47"/>
      <c r="Z119" s="52"/>
    </row>
    <row r="120" spans="1:26" ht="17.25" customHeight="1" x14ac:dyDescent="0.15">
      <c r="A120" s="185">
        <f t="shared" si="75"/>
        <v>45168</v>
      </c>
      <c r="B120" s="186" t="str">
        <f t="shared" si="74"/>
        <v>水</v>
      </c>
      <c r="C120" s="46"/>
      <c r="D120" s="47"/>
      <c r="E120" s="47"/>
      <c r="F120" s="52"/>
      <c r="G120" s="46"/>
      <c r="H120" s="47"/>
      <c r="I120" s="47"/>
      <c r="J120" s="52"/>
      <c r="K120" s="46"/>
      <c r="L120" s="47"/>
      <c r="M120" s="47"/>
      <c r="N120" s="52"/>
      <c r="O120" s="46"/>
      <c r="P120" s="47"/>
      <c r="Q120" s="47"/>
      <c r="R120" s="52"/>
      <c r="S120" s="46"/>
      <c r="T120" s="47"/>
      <c r="U120" s="47"/>
      <c r="V120" s="52"/>
      <c r="W120" s="46"/>
      <c r="X120" s="47"/>
      <c r="Y120" s="47"/>
      <c r="Z120" s="52"/>
    </row>
    <row r="121" spans="1:26" ht="17.25" customHeight="1" x14ac:dyDescent="0.15">
      <c r="A121" s="185">
        <f t="shared" si="75"/>
        <v>45169</v>
      </c>
      <c r="B121" s="186" t="str">
        <f t="shared" si="74"/>
        <v>木</v>
      </c>
      <c r="C121" s="46"/>
      <c r="D121" s="47"/>
      <c r="E121" s="47"/>
      <c r="F121" s="52"/>
      <c r="G121" s="46"/>
      <c r="H121" s="47"/>
      <c r="I121" s="47"/>
      <c r="J121" s="52"/>
      <c r="K121" s="46"/>
      <c r="L121" s="47"/>
      <c r="M121" s="47"/>
      <c r="N121" s="52"/>
      <c r="O121" s="46"/>
      <c r="P121" s="47"/>
      <c r="Q121" s="47"/>
      <c r="R121" s="52"/>
      <c r="S121" s="46"/>
      <c r="T121" s="47"/>
      <c r="U121" s="47"/>
      <c r="V121" s="52"/>
      <c r="W121" s="46"/>
      <c r="X121" s="47"/>
      <c r="Y121" s="47"/>
      <c r="Z121" s="52"/>
    </row>
    <row r="122" spans="1:26" ht="17.25" customHeight="1" x14ac:dyDescent="0.15">
      <c r="A122" s="185">
        <f t="shared" si="75"/>
        <v>45170</v>
      </c>
      <c r="B122" s="186" t="str">
        <f t="shared" si="74"/>
        <v>金</v>
      </c>
      <c r="C122" s="46"/>
      <c r="D122" s="47"/>
      <c r="E122" s="47"/>
      <c r="F122" s="52"/>
      <c r="G122" s="46"/>
      <c r="H122" s="47"/>
      <c r="I122" s="47"/>
      <c r="J122" s="52"/>
      <c r="K122" s="46"/>
      <c r="L122" s="47"/>
      <c r="M122" s="47"/>
      <c r="N122" s="52"/>
      <c r="O122" s="46"/>
      <c r="P122" s="47"/>
      <c r="Q122" s="47"/>
      <c r="R122" s="52"/>
      <c r="S122" s="46"/>
      <c r="T122" s="47"/>
      <c r="U122" s="47"/>
      <c r="V122" s="52"/>
      <c r="W122" s="46"/>
      <c r="X122" s="47"/>
      <c r="Y122" s="47"/>
      <c r="Z122" s="52"/>
    </row>
    <row r="123" spans="1:26" ht="17.25" customHeight="1" x14ac:dyDescent="0.15">
      <c r="A123" s="185">
        <f t="shared" si="75"/>
        <v>45171</v>
      </c>
      <c r="B123" s="186" t="str">
        <f t="shared" si="74"/>
        <v>土</v>
      </c>
      <c r="C123" s="46"/>
      <c r="D123" s="47"/>
      <c r="E123" s="47"/>
      <c r="F123" s="52"/>
      <c r="G123" s="46"/>
      <c r="H123" s="47"/>
      <c r="I123" s="47"/>
      <c r="J123" s="52"/>
      <c r="K123" s="46"/>
      <c r="L123" s="47"/>
      <c r="M123" s="47"/>
      <c r="N123" s="52"/>
      <c r="O123" s="46"/>
      <c r="P123" s="47"/>
      <c r="Q123" s="47"/>
      <c r="R123" s="52"/>
      <c r="S123" s="46"/>
      <c r="T123" s="47"/>
      <c r="U123" s="47"/>
      <c r="V123" s="52"/>
      <c r="W123" s="46"/>
      <c r="X123" s="47"/>
      <c r="Y123" s="47"/>
      <c r="Z123" s="52"/>
    </row>
    <row r="124" spans="1:26" ht="17.25" customHeight="1" x14ac:dyDescent="0.15">
      <c r="A124" s="185">
        <f t="shared" si="75"/>
        <v>45172</v>
      </c>
      <c r="B124" s="186" t="str">
        <f t="shared" si="74"/>
        <v>日</v>
      </c>
      <c r="C124" s="46"/>
      <c r="D124" s="47"/>
      <c r="E124" s="47"/>
      <c r="F124" s="52"/>
      <c r="G124" s="46"/>
      <c r="H124" s="47"/>
      <c r="I124" s="47"/>
      <c r="J124" s="52"/>
      <c r="K124" s="46"/>
      <c r="L124" s="47"/>
      <c r="M124" s="47"/>
      <c r="N124" s="52"/>
      <c r="O124" s="46"/>
      <c r="P124" s="47"/>
      <c r="Q124" s="47"/>
      <c r="R124" s="52"/>
      <c r="S124" s="46"/>
      <c r="T124" s="47"/>
      <c r="U124" s="47"/>
      <c r="V124" s="52"/>
      <c r="W124" s="46"/>
      <c r="X124" s="47"/>
      <c r="Y124" s="47"/>
      <c r="Z124" s="52"/>
    </row>
    <row r="125" spans="1:26" ht="17.25" customHeight="1" x14ac:dyDescent="0.15">
      <c r="A125" s="185">
        <f t="shared" si="75"/>
        <v>45173</v>
      </c>
      <c r="B125" s="186" t="str">
        <f t="shared" si="74"/>
        <v>月</v>
      </c>
      <c r="C125" s="46"/>
      <c r="D125" s="47"/>
      <c r="E125" s="47"/>
      <c r="F125" s="52"/>
      <c r="G125" s="46"/>
      <c r="H125" s="47"/>
      <c r="I125" s="47"/>
      <c r="J125" s="52"/>
      <c r="K125" s="46"/>
      <c r="L125" s="47"/>
      <c r="M125" s="47"/>
      <c r="N125" s="52"/>
      <c r="O125" s="46"/>
      <c r="P125" s="47"/>
      <c r="Q125" s="47"/>
      <c r="R125" s="52"/>
      <c r="S125" s="46"/>
      <c r="T125" s="47"/>
      <c r="U125" s="47"/>
      <c r="V125" s="52"/>
      <c r="W125" s="46"/>
      <c r="X125" s="47"/>
      <c r="Y125" s="47"/>
      <c r="Z125" s="52"/>
    </row>
    <row r="126" spans="1:26" ht="17.25" customHeight="1" x14ac:dyDescent="0.15">
      <c r="A126" s="185">
        <f t="shared" si="75"/>
        <v>45174</v>
      </c>
      <c r="B126" s="186" t="str">
        <f t="shared" si="74"/>
        <v>火</v>
      </c>
      <c r="C126" s="46"/>
      <c r="D126" s="47"/>
      <c r="E126" s="47"/>
      <c r="F126" s="52"/>
      <c r="G126" s="46"/>
      <c r="H126" s="47"/>
      <c r="I126" s="47"/>
      <c r="J126" s="52"/>
      <c r="K126" s="46"/>
      <c r="L126" s="47"/>
      <c r="M126" s="47"/>
      <c r="N126" s="52"/>
      <c r="O126" s="46"/>
      <c r="P126" s="47"/>
      <c r="Q126" s="47"/>
      <c r="R126" s="52"/>
      <c r="S126" s="46"/>
      <c r="T126" s="47"/>
      <c r="U126" s="47"/>
      <c r="V126" s="52"/>
      <c r="W126" s="46"/>
      <c r="X126" s="47"/>
      <c r="Y126" s="47"/>
      <c r="Z126" s="52"/>
    </row>
    <row r="127" spans="1:26" ht="17.25" customHeight="1" x14ac:dyDescent="0.15">
      <c r="A127" s="185">
        <f t="shared" si="75"/>
        <v>45175</v>
      </c>
      <c r="B127" s="186" t="str">
        <f t="shared" si="74"/>
        <v>水</v>
      </c>
      <c r="C127" s="46"/>
      <c r="D127" s="47"/>
      <c r="E127" s="47"/>
      <c r="F127" s="52"/>
      <c r="G127" s="46"/>
      <c r="H127" s="47"/>
      <c r="I127" s="47"/>
      <c r="J127" s="52"/>
      <c r="K127" s="46"/>
      <c r="L127" s="47"/>
      <c r="M127" s="47"/>
      <c r="N127" s="52"/>
      <c r="O127" s="46"/>
      <c r="P127" s="47"/>
      <c r="Q127" s="47"/>
      <c r="R127" s="52"/>
      <c r="S127" s="46"/>
      <c r="T127" s="47"/>
      <c r="U127" s="47"/>
      <c r="V127" s="52"/>
      <c r="W127" s="46"/>
      <c r="X127" s="47"/>
      <c r="Y127" s="47"/>
      <c r="Z127" s="52"/>
    </row>
    <row r="128" spans="1:26" ht="17.25" customHeight="1" x14ac:dyDescent="0.15">
      <c r="A128" s="185">
        <f t="shared" si="75"/>
        <v>45176</v>
      </c>
      <c r="B128" s="186" t="str">
        <f t="shared" si="74"/>
        <v>木</v>
      </c>
      <c r="C128" s="46"/>
      <c r="D128" s="47"/>
      <c r="E128" s="47"/>
      <c r="F128" s="52"/>
      <c r="G128" s="46"/>
      <c r="H128" s="47"/>
      <c r="I128" s="47"/>
      <c r="J128" s="52"/>
      <c r="K128" s="46"/>
      <c r="L128" s="47"/>
      <c r="M128" s="47"/>
      <c r="N128" s="52"/>
      <c r="O128" s="46"/>
      <c r="P128" s="47"/>
      <c r="Q128" s="47"/>
      <c r="R128" s="52"/>
      <c r="S128" s="46"/>
      <c r="T128" s="47"/>
      <c r="U128" s="47"/>
      <c r="V128" s="52"/>
      <c r="W128" s="46"/>
      <c r="X128" s="47"/>
      <c r="Y128" s="47"/>
      <c r="Z128" s="52"/>
    </row>
    <row r="129" spans="1:26" ht="17.25" customHeight="1" x14ac:dyDescent="0.15">
      <c r="A129" s="185">
        <f t="shared" si="75"/>
        <v>45177</v>
      </c>
      <c r="B129" s="186" t="str">
        <f t="shared" si="74"/>
        <v>金</v>
      </c>
      <c r="C129" s="46"/>
      <c r="D129" s="47"/>
      <c r="E129" s="47"/>
      <c r="F129" s="52"/>
      <c r="G129" s="46"/>
      <c r="H129" s="47"/>
      <c r="I129" s="47"/>
      <c r="J129" s="52"/>
      <c r="K129" s="46"/>
      <c r="L129" s="47"/>
      <c r="M129" s="47"/>
      <c r="N129" s="52"/>
      <c r="O129" s="46"/>
      <c r="P129" s="47"/>
      <c r="Q129" s="47"/>
      <c r="R129" s="52"/>
      <c r="S129" s="46"/>
      <c r="T129" s="47"/>
      <c r="U129" s="47"/>
      <c r="V129" s="52"/>
      <c r="W129" s="46"/>
      <c r="X129" s="47"/>
      <c r="Y129" s="47"/>
      <c r="Z129" s="52"/>
    </row>
    <row r="130" spans="1:26" ht="17.25" customHeight="1" x14ac:dyDescent="0.15">
      <c r="A130" s="185">
        <f t="shared" si="75"/>
        <v>45178</v>
      </c>
      <c r="B130" s="186" t="str">
        <f t="shared" si="74"/>
        <v>土</v>
      </c>
      <c r="C130" s="46"/>
      <c r="D130" s="47"/>
      <c r="E130" s="47"/>
      <c r="F130" s="52"/>
      <c r="G130" s="46"/>
      <c r="H130" s="47"/>
      <c r="I130" s="47"/>
      <c r="J130" s="52"/>
      <c r="K130" s="46"/>
      <c r="L130" s="47"/>
      <c r="M130" s="47"/>
      <c r="N130" s="52"/>
      <c r="O130" s="46"/>
      <c r="P130" s="47"/>
      <c r="Q130" s="47"/>
      <c r="R130" s="52"/>
      <c r="S130" s="46"/>
      <c r="T130" s="47"/>
      <c r="U130" s="47"/>
      <c r="V130" s="52"/>
      <c r="W130" s="46"/>
      <c r="X130" s="47"/>
      <c r="Y130" s="47"/>
      <c r="Z130" s="52"/>
    </row>
    <row r="131" spans="1:26" ht="17.25" customHeight="1" x14ac:dyDescent="0.15">
      <c r="A131" s="185">
        <f t="shared" si="75"/>
        <v>45179</v>
      </c>
      <c r="B131" s="186" t="str">
        <f t="shared" si="74"/>
        <v>日</v>
      </c>
      <c r="C131" s="46"/>
      <c r="D131" s="47"/>
      <c r="E131" s="47"/>
      <c r="F131" s="52"/>
      <c r="G131" s="46"/>
      <c r="H131" s="47"/>
      <c r="I131" s="47"/>
      <c r="J131" s="52"/>
      <c r="K131" s="46"/>
      <c r="L131" s="47"/>
      <c r="M131" s="47"/>
      <c r="N131" s="52"/>
      <c r="O131" s="46"/>
      <c r="P131" s="47"/>
      <c r="Q131" s="47"/>
      <c r="R131" s="52"/>
      <c r="S131" s="46"/>
      <c r="T131" s="47"/>
      <c r="U131" s="47"/>
      <c r="V131" s="52"/>
      <c r="W131" s="46"/>
      <c r="X131" s="47"/>
      <c r="Y131" s="47"/>
      <c r="Z131" s="52"/>
    </row>
    <row r="132" spans="1:26" ht="17.25" customHeight="1" x14ac:dyDescent="0.15">
      <c r="A132" s="185">
        <f t="shared" si="75"/>
        <v>45180</v>
      </c>
      <c r="B132" s="186" t="str">
        <f t="shared" si="74"/>
        <v>月</v>
      </c>
      <c r="C132" s="46"/>
      <c r="D132" s="47"/>
      <c r="E132" s="47"/>
      <c r="F132" s="52"/>
      <c r="G132" s="46"/>
      <c r="H132" s="47"/>
      <c r="I132" s="47"/>
      <c r="J132" s="52"/>
      <c r="K132" s="46"/>
      <c r="L132" s="47"/>
      <c r="M132" s="47"/>
      <c r="N132" s="52"/>
      <c r="O132" s="46"/>
      <c r="P132" s="47"/>
      <c r="Q132" s="47"/>
      <c r="R132" s="52"/>
      <c r="S132" s="46"/>
      <c r="T132" s="47"/>
      <c r="U132" s="47"/>
      <c r="V132" s="52"/>
      <c r="W132" s="46"/>
      <c r="X132" s="47"/>
      <c r="Y132" s="47"/>
      <c r="Z132" s="52"/>
    </row>
    <row r="133" spans="1:26" ht="17.25" customHeight="1" x14ac:dyDescent="0.15">
      <c r="A133" s="185">
        <f t="shared" si="75"/>
        <v>45181</v>
      </c>
      <c r="B133" s="186" t="str">
        <f t="shared" si="74"/>
        <v>火</v>
      </c>
      <c r="C133" s="46"/>
      <c r="D133" s="47"/>
      <c r="E133" s="47"/>
      <c r="F133" s="52"/>
      <c r="G133" s="46"/>
      <c r="H133" s="47"/>
      <c r="I133" s="47"/>
      <c r="J133" s="52"/>
      <c r="K133" s="46"/>
      <c r="L133" s="47"/>
      <c r="M133" s="47"/>
      <c r="N133" s="52"/>
      <c r="O133" s="46"/>
      <c r="P133" s="47"/>
      <c r="Q133" s="47"/>
      <c r="R133" s="52"/>
      <c r="S133" s="46"/>
      <c r="T133" s="47"/>
      <c r="U133" s="47"/>
      <c r="V133" s="52"/>
      <c r="W133" s="46"/>
      <c r="X133" s="47"/>
      <c r="Y133" s="47"/>
      <c r="Z133" s="52"/>
    </row>
    <row r="134" spans="1:26" ht="17.25" customHeight="1" x14ac:dyDescent="0.15">
      <c r="A134" s="185">
        <f t="shared" si="75"/>
        <v>45182</v>
      </c>
      <c r="B134" s="186" t="str">
        <f t="shared" si="74"/>
        <v>水</v>
      </c>
      <c r="C134" s="46"/>
      <c r="D134" s="47"/>
      <c r="E134" s="47"/>
      <c r="F134" s="52"/>
      <c r="G134" s="46"/>
      <c r="H134" s="47"/>
      <c r="I134" s="47"/>
      <c r="J134" s="52"/>
      <c r="K134" s="46"/>
      <c r="L134" s="47"/>
      <c r="M134" s="47"/>
      <c r="N134" s="52"/>
      <c r="O134" s="46"/>
      <c r="P134" s="47"/>
      <c r="Q134" s="47"/>
      <c r="R134" s="52"/>
      <c r="S134" s="46"/>
      <c r="T134" s="47"/>
      <c r="U134" s="47"/>
      <c r="V134" s="52"/>
      <c r="W134" s="46"/>
      <c r="X134" s="47"/>
      <c r="Y134" s="47"/>
      <c r="Z134" s="52"/>
    </row>
    <row r="135" spans="1:26" ht="17.25" customHeight="1" x14ac:dyDescent="0.15">
      <c r="A135" s="185">
        <f t="shared" si="75"/>
        <v>45183</v>
      </c>
      <c r="B135" s="186" t="str">
        <f t="shared" si="74"/>
        <v>木</v>
      </c>
      <c r="C135" s="46"/>
      <c r="D135" s="47"/>
      <c r="E135" s="47"/>
      <c r="F135" s="52"/>
      <c r="G135" s="46"/>
      <c r="H135" s="47"/>
      <c r="I135" s="47"/>
      <c r="J135" s="52"/>
      <c r="K135" s="46"/>
      <c r="L135" s="47"/>
      <c r="M135" s="47"/>
      <c r="N135" s="52"/>
      <c r="O135" s="46"/>
      <c r="P135" s="47"/>
      <c r="Q135" s="47"/>
      <c r="R135" s="52"/>
      <c r="S135" s="46"/>
      <c r="T135" s="47"/>
      <c r="U135" s="47"/>
      <c r="V135" s="52"/>
      <c r="W135" s="46"/>
      <c r="X135" s="47"/>
      <c r="Y135" s="47"/>
      <c r="Z135" s="52"/>
    </row>
    <row r="136" spans="1:26" ht="17.25" customHeight="1" x14ac:dyDescent="0.15">
      <c r="A136" s="185">
        <f t="shared" si="75"/>
        <v>45184</v>
      </c>
      <c r="B136" s="186" t="str">
        <f t="shared" si="74"/>
        <v>金</v>
      </c>
      <c r="C136" s="46"/>
      <c r="D136" s="47"/>
      <c r="E136" s="47"/>
      <c r="F136" s="52"/>
      <c r="G136" s="46"/>
      <c r="H136" s="47"/>
      <c r="I136" s="47"/>
      <c r="J136" s="52"/>
      <c r="K136" s="46"/>
      <c r="L136" s="47"/>
      <c r="M136" s="47"/>
      <c r="N136" s="52"/>
      <c r="O136" s="46"/>
      <c r="P136" s="47"/>
      <c r="Q136" s="47"/>
      <c r="R136" s="52"/>
      <c r="S136" s="46"/>
      <c r="T136" s="47"/>
      <c r="U136" s="47"/>
      <c r="V136" s="52"/>
      <c r="W136" s="46"/>
      <c r="X136" s="47"/>
      <c r="Y136" s="47"/>
      <c r="Z136" s="52"/>
    </row>
    <row r="137" spans="1:26" ht="17.25" customHeight="1" x14ac:dyDescent="0.15">
      <c r="A137" s="185">
        <f t="shared" si="75"/>
        <v>45185</v>
      </c>
      <c r="B137" s="186" t="str">
        <f t="shared" si="74"/>
        <v>土</v>
      </c>
      <c r="C137" s="46"/>
      <c r="D137" s="47"/>
      <c r="E137" s="47"/>
      <c r="F137" s="52"/>
      <c r="G137" s="46"/>
      <c r="H137" s="47"/>
      <c r="I137" s="47"/>
      <c r="J137" s="52"/>
      <c r="K137" s="46"/>
      <c r="L137" s="47"/>
      <c r="M137" s="47"/>
      <c r="N137" s="52"/>
      <c r="O137" s="46"/>
      <c r="P137" s="47"/>
      <c r="Q137" s="47"/>
      <c r="R137" s="52"/>
      <c r="S137" s="46"/>
      <c r="T137" s="47"/>
      <c r="U137" s="47"/>
      <c r="V137" s="52"/>
      <c r="W137" s="46"/>
      <c r="X137" s="47"/>
      <c r="Y137" s="47"/>
      <c r="Z137" s="52"/>
    </row>
    <row r="138" spans="1:26" ht="17.25" customHeight="1" x14ac:dyDescent="0.15">
      <c r="A138" s="185">
        <f t="shared" si="75"/>
        <v>45186</v>
      </c>
      <c r="B138" s="186" t="str">
        <f t="shared" si="74"/>
        <v>日</v>
      </c>
      <c r="C138" s="46"/>
      <c r="D138" s="47"/>
      <c r="E138" s="47"/>
      <c r="F138" s="52"/>
      <c r="G138" s="46"/>
      <c r="H138" s="47"/>
      <c r="I138" s="47"/>
      <c r="J138" s="52"/>
      <c r="K138" s="46"/>
      <c r="L138" s="47"/>
      <c r="M138" s="47"/>
      <c r="N138" s="52"/>
      <c r="O138" s="46"/>
      <c r="P138" s="47"/>
      <c r="Q138" s="47"/>
      <c r="R138" s="52"/>
      <c r="S138" s="46"/>
      <c r="T138" s="47"/>
      <c r="U138" s="47"/>
      <c r="V138" s="52"/>
      <c r="W138" s="46"/>
      <c r="X138" s="47"/>
      <c r="Y138" s="47"/>
      <c r="Z138" s="52"/>
    </row>
    <row r="139" spans="1:26" ht="17.25" customHeight="1" x14ac:dyDescent="0.15">
      <c r="A139" s="185">
        <f>IF($P$1&gt;19,"",A138+1)</f>
        <v>45187</v>
      </c>
      <c r="B139" s="186" t="str">
        <f t="shared" si="74"/>
        <v>月</v>
      </c>
      <c r="C139" s="46"/>
      <c r="D139" s="47"/>
      <c r="E139" s="47"/>
      <c r="F139" s="52"/>
      <c r="G139" s="46"/>
      <c r="H139" s="47"/>
      <c r="I139" s="47"/>
      <c r="J139" s="52"/>
      <c r="K139" s="46"/>
      <c r="L139" s="47"/>
      <c r="M139" s="47"/>
      <c r="N139" s="52"/>
      <c r="O139" s="46"/>
      <c r="P139" s="47"/>
      <c r="Q139" s="47"/>
      <c r="R139" s="52"/>
      <c r="S139" s="46"/>
      <c r="T139" s="47"/>
      <c r="U139" s="47"/>
      <c r="V139" s="52"/>
      <c r="W139" s="46"/>
      <c r="X139" s="47"/>
      <c r="Y139" s="47"/>
      <c r="Z139" s="52"/>
    </row>
    <row r="140" spans="1:26" ht="17.25" customHeight="1" x14ac:dyDescent="0.15">
      <c r="A140" s="185">
        <f>IF($P$1&gt;18,"",A139+1)</f>
        <v>45188</v>
      </c>
      <c r="B140" s="186" t="str">
        <f t="shared" si="74"/>
        <v>火</v>
      </c>
      <c r="C140" s="46"/>
      <c r="D140" s="47"/>
      <c r="E140" s="47"/>
      <c r="F140" s="52"/>
      <c r="G140" s="46"/>
      <c r="H140" s="47"/>
      <c r="I140" s="47"/>
      <c r="J140" s="52"/>
      <c r="K140" s="46"/>
      <c r="L140" s="47"/>
      <c r="M140" s="47"/>
      <c r="N140" s="52"/>
      <c r="O140" s="46"/>
      <c r="P140" s="47"/>
      <c r="Q140" s="47"/>
      <c r="R140" s="52"/>
      <c r="S140" s="46"/>
      <c r="T140" s="47"/>
      <c r="U140" s="47"/>
      <c r="V140" s="52"/>
      <c r="W140" s="46"/>
      <c r="X140" s="47"/>
      <c r="Y140" s="47"/>
      <c r="Z140" s="52"/>
    </row>
    <row r="141" spans="1:26" ht="17.25" customHeight="1" x14ac:dyDescent="0.15">
      <c r="A141" s="187">
        <f>IF($P$1&gt;17,"",A140+1)</f>
        <v>45189</v>
      </c>
      <c r="B141" s="188" t="str">
        <f t="shared" si="74"/>
        <v>水</v>
      </c>
      <c r="C141" s="64"/>
      <c r="D141" s="62"/>
      <c r="E141" s="62"/>
      <c r="F141" s="63"/>
      <c r="G141" s="64"/>
      <c r="H141" s="62"/>
      <c r="I141" s="62"/>
      <c r="J141" s="63"/>
      <c r="K141" s="64"/>
      <c r="L141" s="62"/>
      <c r="M141" s="62"/>
      <c r="N141" s="63"/>
      <c r="O141" s="64"/>
      <c r="P141" s="62"/>
      <c r="Q141" s="62"/>
      <c r="R141" s="63"/>
      <c r="S141" s="64"/>
      <c r="T141" s="62"/>
      <c r="U141" s="62"/>
      <c r="V141" s="63"/>
      <c r="W141" s="64"/>
      <c r="X141" s="62"/>
      <c r="Y141" s="62"/>
      <c r="Z141" s="63"/>
    </row>
    <row r="142" spans="1:26" ht="17.25" customHeight="1" x14ac:dyDescent="0.15">
      <c r="A142" s="200" t="s">
        <v>35</v>
      </c>
      <c r="B142" s="200"/>
      <c r="C142" s="193">
        <f>SUM(C111:D141)</f>
        <v>0</v>
      </c>
      <c r="D142" s="189"/>
      <c r="E142" s="194">
        <f>SUM(E111:F141)</f>
        <v>0</v>
      </c>
      <c r="F142" s="195"/>
      <c r="G142" s="193">
        <f t="shared" ref="G142" si="76">SUM(G111:H141)</f>
        <v>0</v>
      </c>
      <c r="H142" s="189"/>
      <c r="I142" s="194">
        <f t="shared" ref="I142" si="77">SUM(I111:J141)</f>
        <v>0</v>
      </c>
      <c r="J142" s="195"/>
      <c r="K142" s="193">
        <f t="shared" ref="K142" si="78">SUM(K111:L141)</f>
        <v>0</v>
      </c>
      <c r="L142" s="189"/>
      <c r="M142" s="194">
        <f t="shared" ref="M142" si="79">SUM(M111:N141)</f>
        <v>0</v>
      </c>
      <c r="N142" s="195"/>
      <c r="O142" s="193">
        <f t="shared" ref="O142" si="80">SUM(O111:P141)</f>
        <v>0</v>
      </c>
      <c r="P142" s="189"/>
      <c r="Q142" s="194">
        <f t="shared" ref="Q142" si="81">SUM(Q111:R141)</f>
        <v>0</v>
      </c>
      <c r="R142" s="195"/>
      <c r="S142" s="193">
        <f t="shared" ref="S142" si="82">SUM(S111:T141)</f>
        <v>0</v>
      </c>
      <c r="T142" s="189"/>
      <c r="U142" s="194">
        <f t="shared" ref="U142" si="83">SUM(U111:V141)</f>
        <v>0</v>
      </c>
      <c r="V142" s="195"/>
      <c r="W142" s="193">
        <f t="shared" ref="W142" si="84">SUM(W111:X141)</f>
        <v>0</v>
      </c>
      <c r="X142" s="189"/>
      <c r="Y142" s="194">
        <f t="shared" ref="Y142" si="85">SUM(Y111:Z141)</f>
        <v>0</v>
      </c>
      <c r="Z142" s="195"/>
    </row>
    <row r="143" spans="1:26" ht="17.25" customHeight="1" x14ac:dyDescent="0.15">
      <c r="A143" s="133" t="s">
        <v>36</v>
      </c>
      <c r="B143" s="133"/>
      <c r="C143" s="60"/>
      <c r="D143" s="61"/>
      <c r="E143" s="61"/>
      <c r="F143" s="76"/>
      <c r="G143" s="60"/>
      <c r="H143" s="61"/>
      <c r="I143" s="61"/>
      <c r="J143" s="76"/>
      <c r="K143" s="60"/>
      <c r="L143" s="61"/>
      <c r="M143" s="61"/>
      <c r="N143" s="76"/>
      <c r="O143" s="60"/>
      <c r="P143" s="61"/>
      <c r="Q143" s="61"/>
      <c r="R143" s="76"/>
      <c r="S143" s="60"/>
      <c r="T143" s="61"/>
      <c r="U143" s="61"/>
      <c r="V143" s="76"/>
      <c r="W143" s="60"/>
      <c r="X143" s="61"/>
      <c r="Y143" s="61"/>
      <c r="Z143" s="76"/>
    </row>
    <row r="144" spans="1:26" ht="17.25" customHeight="1" x14ac:dyDescent="0.15">
      <c r="A144" s="133" t="s">
        <v>37</v>
      </c>
      <c r="B144" s="133"/>
      <c r="C144" s="70">
        <f>ROUND(C142*C143,0)</f>
        <v>0</v>
      </c>
      <c r="D144" s="71"/>
      <c r="E144" s="69">
        <f>ROUND(E142*E143,0)</f>
        <v>0</v>
      </c>
      <c r="F144" s="70"/>
      <c r="G144" s="70">
        <f t="shared" ref="G144" si="86">ROUND(G142*G143,0)</f>
        <v>0</v>
      </c>
      <c r="H144" s="71"/>
      <c r="I144" s="69">
        <f t="shared" ref="I144" si="87">ROUND(I142*I143,0)</f>
        <v>0</v>
      </c>
      <c r="J144" s="70"/>
      <c r="K144" s="70">
        <f t="shared" ref="K144" si="88">ROUND(K142*K143,0)</f>
        <v>0</v>
      </c>
      <c r="L144" s="71"/>
      <c r="M144" s="69">
        <f t="shared" ref="M144" si="89">ROUND(M142*M143,0)</f>
        <v>0</v>
      </c>
      <c r="N144" s="70"/>
      <c r="O144" s="70">
        <f t="shared" ref="O144" si="90">ROUND(O142*O143,0)</f>
        <v>0</v>
      </c>
      <c r="P144" s="71"/>
      <c r="Q144" s="69">
        <f t="shared" ref="Q144" si="91">ROUND(Q142*Q143,0)</f>
        <v>0</v>
      </c>
      <c r="R144" s="70"/>
      <c r="S144" s="70">
        <f t="shared" ref="S144" si="92">ROUND(S142*S143,0)</f>
        <v>0</v>
      </c>
      <c r="T144" s="71"/>
      <c r="U144" s="69">
        <f t="shared" ref="U144" si="93">ROUND(U142*U143,0)</f>
        <v>0</v>
      </c>
      <c r="V144" s="70"/>
      <c r="W144" s="70">
        <f t="shared" ref="W144" si="94">ROUND(W142*W143,0)</f>
        <v>0</v>
      </c>
      <c r="X144" s="71"/>
      <c r="Y144" s="69">
        <f t="shared" ref="Y144" si="95">ROUND(Y142*Y143,0)</f>
        <v>0</v>
      </c>
      <c r="Z144" s="70"/>
    </row>
    <row r="145" spans="1:26" ht="17.25" customHeight="1" x14ac:dyDescent="0.15">
      <c r="A145" s="133" t="s">
        <v>38</v>
      </c>
      <c r="B145" s="133"/>
      <c r="C145" s="68">
        <f>ROUND(SUM(C144:F144),0)</f>
        <v>0</v>
      </c>
      <c r="D145" s="68"/>
      <c r="E145" s="68"/>
      <c r="F145" s="68"/>
      <c r="G145" s="68">
        <f t="shared" ref="G145" si="96">ROUND(SUM(G144:J144),0)</f>
        <v>0</v>
      </c>
      <c r="H145" s="68"/>
      <c r="I145" s="68"/>
      <c r="J145" s="68"/>
      <c r="K145" s="68">
        <f t="shared" ref="K145" si="97">ROUND(SUM(K144:N144),0)</f>
        <v>0</v>
      </c>
      <c r="L145" s="68"/>
      <c r="M145" s="68"/>
      <c r="N145" s="68"/>
      <c r="O145" s="68">
        <f t="shared" ref="O145" si="98">ROUND(SUM(O144:R144),0)</f>
        <v>0</v>
      </c>
      <c r="P145" s="68"/>
      <c r="Q145" s="68"/>
      <c r="R145" s="68"/>
      <c r="S145" s="68">
        <f t="shared" ref="S145" si="99">ROUND(SUM(S144:V144),0)</f>
        <v>0</v>
      </c>
      <c r="T145" s="68"/>
      <c r="U145" s="68"/>
      <c r="V145" s="68"/>
      <c r="W145" s="68">
        <f t="shared" ref="W145" si="100">ROUND(SUM(W144:Z144),0)</f>
        <v>0</v>
      </c>
      <c r="X145" s="68"/>
      <c r="Y145" s="68"/>
      <c r="Z145" s="68"/>
    </row>
    <row r="146" spans="1:26" ht="17.25" customHeight="1" x14ac:dyDescent="0.15">
      <c r="A146" s="17"/>
      <c r="B146" s="17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</row>
    <row r="147" spans="1:26" ht="17.25" customHeight="1" x14ac:dyDescent="0.15">
      <c r="A147" s="202" t="s">
        <v>60</v>
      </c>
      <c r="B147" s="202"/>
      <c r="C147" s="202"/>
      <c r="D147" s="202"/>
      <c r="E147" s="202"/>
      <c r="F147" s="202"/>
      <c r="G147" s="202"/>
      <c r="H147" s="202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</row>
    <row r="148" spans="1:26" ht="17.25" customHeight="1" x14ac:dyDescent="0.15">
      <c r="A148" s="17"/>
      <c r="B148" s="17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</row>
    <row r="149" spans="1:26" ht="17.25" customHeight="1" x14ac:dyDescent="0.15">
      <c r="A149" s="197" t="s">
        <v>19</v>
      </c>
      <c r="B149" s="197"/>
      <c r="C149" s="197" t="s">
        <v>28</v>
      </c>
      <c r="D149" s="197"/>
      <c r="E149" s="197" t="s">
        <v>29</v>
      </c>
      <c r="F149" s="197"/>
      <c r="G149" s="197" t="s">
        <v>28</v>
      </c>
      <c r="H149" s="197"/>
      <c r="I149" s="197" t="s">
        <v>29</v>
      </c>
      <c r="J149" s="197"/>
      <c r="K149" s="197" t="s">
        <v>28</v>
      </c>
      <c r="L149" s="197"/>
      <c r="M149" s="197" t="s">
        <v>29</v>
      </c>
      <c r="N149" s="197"/>
      <c r="O149" s="197" t="s">
        <v>28</v>
      </c>
      <c r="P149" s="197"/>
      <c r="Q149" s="197" t="s">
        <v>29</v>
      </c>
      <c r="R149" s="197"/>
      <c r="S149" s="197" t="s">
        <v>28</v>
      </c>
      <c r="T149" s="197"/>
      <c r="U149" s="197" t="s">
        <v>29</v>
      </c>
      <c r="V149" s="197"/>
      <c r="W149" s="197" t="s">
        <v>28</v>
      </c>
      <c r="X149" s="197"/>
      <c r="Y149" s="197" t="s">
        <v>29</v>
      </c>
      <c r="Z149" s="197"/>
    </row>
    <row r="150" spans="1:26" ht="17.25" customHeight="1" x14ac:dyDescent="0.15">
      <c r="A150" s="80" t="s">
        <v>40</v>
      </c>
      <c r="B150" s="80"/>
      <c r="C150" s="77">
        <f>ROUND(E150/(1+請求書表紙!$AE$51/100),0)</f>
        <v>0</v>
      </c>
      <c r="D150" s="77"/>
      <c r="E150" s="73"/>
      <c r="F150" s="73"/>
      <c r="G150" s="77">
        <f>ROUND(I150/(1+請求書表紙!$AE$51/100),0)</f>
        <v>0</v>
      </c>
      <c r="H150" s="77"/>
      <c r="I150" s="73"/>
      <c r="J150" s="73"/>
      <c r="K150" s="77">
        <f>ROUND(M150/(1+請求書表紙!$AE$51/100),0)</f>
        <v>0</v>
      </c>
      <c r="L150" s="77"/>
      <c r="M150" s="73"/>
      <c r="N150" s="73"/>
      <c r="O150" s="77">
        <f>ROUND(Q150/(1+請求書表紙!$AE$51/100),0)</f>
        <v>0</v>
      </c>
      <c r="P150" s="77"/>
      <c r="Q150" s="73"/>
      <c r="R150" s="73"/>
      <c r="S150" s="77">
        <f>ROUND(U150/(1+請求書表紙!$AE$51/100),0)</f>
        <v>0</v>
      </c>
      <c r="T150" s="77"/>
      <c r="U150" s="73"/>
      <c r="V150" s="73"/>
      <c r="W150" s="77">
        <f>ROUND(Y150/(1+請求書表紙!$AE$51/100),0)</f>
        <v>0</v>
      </c>
      <c r="X150" s="77"/>
      <c r="Y150" s="73"/>
      <c r="Z150" s="73"/>
    </row>
    <row r="151" spans="1:26" ht="17.25" customHeight="1" x14ac:dyDescent="0.15">
      <c r="A151" s="79" t="s">
        <v>39</v>
      </c>
      <c r="B151" s="79"/>
      <c r="C151" s="58">
        <f>ROUND(E151/(1+請求書表紙!$AE$51/100),0)</f>
        <v>0</v>
      </c>
      <c r="D151" s="59"/>
      <c r="E151" s="57"/>
      <c r="F151" s="57"/>
      <c r="G151" s="58">
        <f>ROUND(I151/(1+請求書表紙!$AE$51/100),0)</f>
        <v>0</v>
      </c>
      <c r="H151" s="59"/>
      <c r="I151" s="57"/>
      <c r="J151" s="57"/>
      <c r="K151" s="58">
        <f>ROUND(M151/(1+請求書表紙!$AE$51/100),0)</f>
        <v>0</v>
      </c>
      <c r="L151" s="59"/>
      <c r="M151" s="57"/>
      <c r="N151" s="57"/>
      <c r="O151" s="58">
        <f>ROUND(Q151/(1+請求書表紙!$AE$51/100),0)</f>
        <v>0</v>
      </c>
      <c r="P151" s="59"/>
      <c r="Q151" s="57"/>
      <c r="R151" s="57"/>
      <c r="S151" s="58">
        <f>ROUND(U151/(1+請求書表紙!$AE$51/100),0)</f>
        <v>0</v>
      </c>
      <c r="T151" s="59"/>
      <c r="U151" s="57"/>
      <c r="V151" s="57"/>
      <c r="W151" s="58">
        <f>ROUND(Y151/(1+請求書表紙!$AE$51/100),0)</f>
        <v>0</v>
      </c>
      <c r="X151" s="59"/>
      <c r="Y151" s="57"/>
      <c r="Z151" s="57"/>
    </row>
    <row r="152" spans="1:26" ht="17.25" customHeight="1" x14ac:dyDescent="0.15">
      <c r="A152" s="79"/>
      <c r="B152" s="79"/>
      <c r="C152" s="58">
        <f>ROUND(E152/(1+請求書表紙!$AE$51/100),0)</f>
        <v>0</v>
      </c>
      <c r="D152" s="59"/>
      <c r="E152" s="57"/>
      <c r="F152" s="57"/>
      <c r="G152" s="58">
        <f>ROUND(I152/(1+請求書表紙!$AE$51/100),0)</f>
        <v>0</v>
      </c>
      <c r="H152" s="59"/>
      <c r="I152" s="57"/>
      <c r="J152" s="57"/>
      <c r="K152" s="58">
        <f>ROUND(M152/(1+請求書表紙!$AE$51/100),0)</f>
        <v>0</v>
      </c>
      <c r="L152" s="59"/>
      <c r="M152" s="57"/>
      <c r="N152" s="57"/>
      <c r="O152" s="58">
        <f>ROUND(Q152/(1+請求書表紙!$AE$51/100),0)</f>
        <v>0</v>
      </c>
      <c r="P152" s="59"/>
      <c r="Q152" s="57"/>
      <c r="R152" s="57"/>
      <c r="S152" s="58">
        <f>ROUND(U152/(1+請求書表紙!$AE$51/100),0)</f>
        <v>0</v>
      </c>
      <c r="T152" s="59"/>
      <c r="U152" s="57"/>
      <c r="V152" s="57"/>
      <c r="W152" s="58">
        <f>ROUND(Y152/(1+請求書表紙!$AE$51/100),0)</f>
        <v>0</v>
      </c>
      <c r="X152" s="59"/>
      <c r="Y152" s="57"/>
      <c r="Z152" s="57"/>
    </row>
    <row r="153" spans="1:26" ht="17.25" customHeight="1" x14ac:dyDescent="0.15">
      <c r="A153" s="79"/>
      <c r="B153" s="79"/>
      <c r="C153" s="58">
        <f>ROUND(E153/(1+請求書表紙!$AE$51/100),0)</f>
        <v>0</v>
      </c>
      <c r="D153" s="59"/>
      <c r="E153" s="57"/>
      <c r="F153" s="57"/>
      <c r="G153" s="58">
        <f>ROUND(I153/(1+請求書表紙!$AE$51/100),0)</f>
        <v>0</v>
      </c>
      <c r="H153" s="59"/>
      <c r="I153" s="57"/>
      <c r="J153" s="57"/>
      <c r="K153" s="58">
        <f>ROUND(M153/(1+請求書表紙!$AE$51/100),0)</f>
        <v>0</v>
      </c>
      <c r="L153" s="59"/>
      <c r="M153" s="57"/>
      <c r="N153" s="57"/>
      <c r="O153" s="58">
        <f>ROUND(Q153/(1+請求書表紙!$AE$51/100),0)</f>
        <v>0</v>
      </c>
      <c r="P153" s="59"/>
      <c r="Q153" s="57"/>
      <c r="R153" s="57"/>
      <c r="S153" s="58">
        <f>ROUND(U153/(1+請求書表紙!$AE$51/100),0)</f>
        <v>0</v>
      </c>
      <c r="T153" s="59"/>
      <c r="U153" s="57"/>
      <c r="V153" s="57"/>
      <c r="W153" s="58">
        <f>ROUND(Y153/(1+請求書表紙!$AE$51/100),0)</f>
        <v>0</v>
      </c>
      <c r="X153" s="59"/>
      <c r="Y153" s="57"/>
      <c r="Z153" s="57"/>
    </row>
    <row r="154" spans="1:26" ht="17.25" customHeight="1" x14ac:dyDescent="0.15">
      <c r="A154" s="78"/>
      <c r="B154" s="78"/>
      <c r="C154" s="66">
        <f>ROUND(E154/(1+請求書表紙!$AE$51/100),0)</f>
        <v>0</v>
      </c>
      <c r="D154" s="67"/>
      <c r="E154" s="65"/>
      <c r="F154" s="65"/>
      <c r="G154" s="66">
        <f>ROUND(I154/(1+請求書表紙!$AE$51/100),0)</f>
        <v>0</v>
      </c>
      <c r="H154" s="67"/>
      <c r="I154" s="65"/>
      <c r="J154" s="65"/>
      <c r="K154" s="66">
        <f>ROUND(M154/(1+請求書表紙!$AE$51/100),0)</f>
        <v>0</v>
      </c>
      <c r="L154" s="67"/>
      <c r="M154" s="65"/>
      <c r="N154" s="65"/>
      <c r="O154" s="66">
        <f>ROUND(Q154/(1+請求書表紙!$AE$51/100),0)</f>
        <v>0</v>
      </c>
      <c r="P154" s="67"/>
      <c r="Q154" s="65"/>
      <c r="R154" s="65"/>
      <c r="S154" s="66">
        <f>ROUND(U154/(1+請求書表紙!$AE$51/100),0)</f>
        <v>0</v>
      </c>
      <c r="T154" s="67"/>
      <c r="U154" s="65"/>
      <c r="V154" s="65"/>
      <c r="W154" s="66">
        <f>ROUND(Y154/(1+請求書表紙!$AE$51/100),0)</f>
        <v>0</v>
      </c>
      <c r="X154" s="67"/>
      <c r="Y154" s="65"/>
      <c r="Z154" s="65"/>
    </row>
    <row r="155" spans="1:26" ht="17.25" customHeight="1" x14ac:dyDescent="0.15">
      <c r="A155" s="200" t="s">
        <v>30</v>
      </c>
      <c r="B155" s="200"/>
      <c r="C155" s="72">
        <f>ROUND(SUM(C150:D154),0)</f>
        <v>0</v>
      </c>
      <c r="D155" s="72"/>
      <c r="E155" s="72">
        <f t="shared" ref="E155" si="101">ROUND(SUM(E150:F154),0)</f>
        <v>0</v>
      </c>
      <c r="F155" s="72"/>
      <c r="G155" s="72">
        <f t="shared" ref="G155" si="102">ROUND(SUM(G150:H154),0)</f>
        <v>0</v>
      </c>
      <c r="H155" s="72"/>
      <c r="I155" s="72">
        <f t="shared" ref="I155" si="103">ROUND(SUM(I150:J154),0)</f>
        <v>0</v>
      </c>
      <c r="J155" s="72"/>
      <c r="K155" s="72">
        <f t="shared" ref="K155" si="104">ROUND(SUM(K150:L154),0)</f>
        <v>0</v>
      </c>
      <c r="L155" s="72"/>
      <c r="M155" s="72">
        <f t="shared" ref="M155" si="105">ROUND(SUM(M150:N154),0)</f>
        <v>0</v>
      </c>
      <c r="N155" s="72"/>
      <c r="O155" s="72">
        <f t="shared" ref="O155" si="106">ROUND(SUM(O150:P154),0)</f>
        <v>0</v>
      </c>
      <c r="P155" s="72"/>
      <c r="Q155" s="72">
        <f t="shared" ref="Q155" si="107">ROUND(SUM(Q150:R154),0)</f>
        <v>0</v>
      </c>
      <c r="R155" s="72"/>
      <c r="S155" s="72">
        <f t="shared" ref="S155" si="108">ROUND(SUM(S150:T154),0)</f>
        <v>0</v>
      </c>
      <c r="T155" s="72"/>
      <c r="U155" s="72">
        <f t="shared" ref="U155" si="109">ROUND(SUM(U150:V154),0)</f>
        <v>0</v>
      </c>
      <c r="V155" s="72"/>
      <c r="W155" s="72">
        <f t="shared" ref="W155" si="110">ROUND(SUM(W150:X154),0)</f>
        <v>0</v>
      </c>
      <c r="X155" s="72"/>
      <c r="Y155" s="72">
        <f t="shared" ref="Y155" si="111">ROUND(SUM(Y150:Z154),0)</f>
        <v>0</v>
      </c>
      <c r="Z155" s="72"/>
    </row>
    <row r="156" spans="1:26" ht="17.25" customHeight="1" x14ac:dyDescent="0.15"/>
    <row r="157" spans="1:26" ht="13.5" customHeight="1" x14ac:dyDescent="0.15"/>
  </sheetData>
  <sheetProtection sheet="1" formatCells="0" formatColumns="0" formatRows="0" deleteColumns="0" deleteRows="0" sort="0" autoFilter="0"/>
  <mergeCells count="1633">
    <mergeCell ref="A147:H147"/>
    <mergeCell ref="A100:B100"/>
    <mergeCell ref="C100:D100"/>
    <mergeCell ref="E100:F100"/>
    <mergeCell ref="G100:H100"/>
    <mergeCell ref="I100:J100"/>
    <mergeCell ref="K100:L100"/>
    <mergeCell ref="M100:N100"/>
    <mergeCell ref="O100:P100"/>
    <mergeCell ref="Q100:R100"/>
    <mergeCell ref="S100:T100"/>
    <mergeCell ref="U100:V100"/>
    <mergeCell ref="W100:X100"/>
    <mergeCell ref="Y100:Z100"/>
    <mergeCell ref="A152:B152"/>
    <mergeCell ref="C152:D152"/>
    <mergeCell ref="E152:F152"/>
    <mergeCell ref="G152:H152"/>
    <mergeCell ref="I152:J152"/>
    <mergeCell ref="K152:L152"/>
    <mergeCell ref="M152:N152"/>
    <mergeCell ref="O152:P152"/>
    <mergeCell ref="Q152:R152"/>
    <mergeCell ref="S152:T152"/>
    <mergeCell ref="U152:V152"/>
    <mergeCell ref="W152:X152"/>
    <mergeCell ref="Y152:Z152"/>
    <mergeCell ref="A151:B151"/>
    <mergeCell ref="C151:D151"/>
    <mergeCell ref="E151:F151"/>
    <mergeCell ref="G151:H151"/>
    <mergeCell ref="I151:J151"/>
    <mergeCell ref="A154:B154"/>
    <mergeCell ref="C154:D154"/>
    <mergeCell ref="E154:F154"/>
    <mergeCell ref="G154:H154"/>
    <mergeCell ref="I154:J154"/>
    <mergeCell ref="K154:L154"/>
    <mergeCell ref="M154:N154"/>
    <mergeCell ref="O154:P154"/>
    <mergeCell ref="Q154:R154"/>
    <mergeCell ref="S154:T154"/>
    <mergeCell ref="U154:V154"/>
    <mergeCell ref="W154:X154"/>
    <mergeCell ref="Y154:Z154"/>
    <mergeCell ref="A155:B155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S155:T155"/>
    <mergeCell ref="U155:V155"/>
    <mergeCell ref="W155:X155"/>
    <mergeCell ref="Y155:Z155"/>
    <mergeCell ref="K151:L151"/>
    <mergeCell ref="M151:N151"/>
    <mergeCell ref="O151:P151"/>
    <mergeCell ref="Q151:R151"/>
    <mergeCell ref="S151:T151"/>
    <mergeCell ref="U151:V151"/>
    <mergeCell ref="W151:X151"/>
    <mergeCell ref="Y151:Z151"/>
    <mergeCell ref="A153:B153"/>
    <mergeCell ref="C153:D153"/>
    <mergeCell ref="E153:F153"/>
    <mergeCell ref="G153:H153"/>
    <mergeCell ref="I153:J153"/>
    <mergeCell ref="K153:L153"/>
    <mergeCell ref="M153:N153"/>
    <mergeCell ref="O153:P153"/>
    <mergeCell ref="Q153:R153"/>
    <mergeCell ref="S153:T153"/>
    <mergeCell ref="U153:V153"/>
    <mergeCell ref="W153:X153"/>
    <mergeCell ref="Y153:Z153"/>
    <mergeCell ref="A149:B149"/>
    <mergeCell ref="C149:D149"/>
    <mergeCell ref="E149:F149"/>
    <mergeCell ref="G149:H149"/>
    <mergeCell ref="I149:J149"/>
    <mergeCell ref="K149:L149"/>
    <mergeCell ref="M149:N149"/>
    <mergeCell ref="O149:P149"/>
    <mergeCell ref="Q149:R149"/>
    <mergeCell ref="S149:T149"/>
    <mergeCell ref="U149:V149"/>
    <mergeCell ref="W149:X149"/>
    <mergeCell ref="Y149:Z149"/>
    <mergeCell ref="A150:B150"/>
    <mergeCell ref="C150:D150"/>
    <mergeCell ref="E150:F150"/>
    <mergeCell ref="G150:H150"/>
    <mergeCell ref="I150:J150"/>
    <mergeCell ref="K150:L150"/>
    <mergeCell ref="M150:N150"/>
    <mergeCell ref="O150:P150"/>
    <mergeCell ref="Q150:R150"/>
    <mergeCell ref="S150:T150"/>
    <mergeCell ref="U150:V150"/>
    <mergeCell ref="W150:X150"/>
    <mergeCell ref="Y150:Z150"/>
    <mergeCell ref="A144:B144"/>
    <mergeCell ref="C144:D144"/>
    <mergeCell ref="E144:F144"/>
    <mergeCell ref="G144:H144"/>
    <mergeCell ref="I144:J144"/>
    <mergeCell ref="K144:L144"/>
    <mergeCell ref="M144:N144"/>
    <mergeCell ref="O144:P144"/>
    <mergeCell ref="Q144:R144"/>
    <mergeCell ref="S144:T144"/>
    <mergeCell ref="U144:V144"/>
    <mergeCell ref="W144:X144"/>
    <mergeCell ref="Y144:Z144"/>
    <mergeCell ref="A145:B145"/>
    <mergeCell ref="C145:F145"/>
    <mergeCell ref="G145:J145"/>
    <mergeCell ref="K145:N145"/>
    <mergeCell ref="O145:R145"/>
    <mergeCell ref="S145:V145"/>
    <mergeCell ref="W145:Z145"/>
    <mergeCell ref="A142:B142"/>
    <mergeCell ref="C142:D142"/>
    <mergeCell ref="E142:F142"/>
    <mergeCell ref="G142:H142"/>
    <mergeCell ref="I142:J142"/>
    <mergeCell ref="K142:L142"/>
    <mergeCell ref="M142:N142"/>
    <mergeCell ref="O142:P142"/>
    <mergeCell ref="Q142:R142"/>
    <mergeCell ref="S142:T142"/>
    <mergeCell ref="U142:V142"/>
    <mergeCell ref="W142:X142"/>
    <mergeCell ref="Y142:Z142"/>
    <mergeCell ref="A143:B143"/>
    <mergeCell ref="C143:D143"/>
    <mergeCell ref="E143:F143"/>
    <mergeCell ref="G143:H143"/>
    <mergeCell ref="I143:J143"/>
    <mergeCell ref="K143:L143"/>
    <mergeCell ref="M143:N143"/>
    <mergeCell ref="O143:P143"/>
    <mergeCell ref="Q143:R143"/>
    <mergeCell ref="S143:T143"/>
    <mergeCell ref="U143:V143"/>
    <mergeCell ref="W143:X143"/>
    <mergeCell ref="Y143:Z143"/>
    <mergeCell ref="C140:D140"/>
    <mergeCell ref="E140:F140"/>
    <mergeCell ref="G140:H140"/>
    <mergeCell ref="I140:J140"/>
    <mergeCell ref="K140:L140"/>
    <mergeCell ref="M140:N140"/>
    <mergeCell ref="O140:P140"/>
    <mergeCell ref="Q140:R140"/>
    <mergeCell ref="S140:T140"/>
    <mergeCell ref="U140:V140"/>
    <mergeCell ref="W140:X140"/>
    <mergeCell ref="Y140:Z140"/>
    <mergeCell ref="C141:D141"/>
    <mergeCell ref="E141:F141"/>
    <mergeCell ref="G141:H141"/>
    <mergeCell ref="I141:J141"/>
    <mergeCell ref="K141:L141"/>
    <mergeCell ref="M141:N141"/>
    <mergeCell ref="O141:P141"/>
    <mergeCell ref="Q141:R141"/>
    <mergeCell ref="S141:T141"/>
    <mergeCell ref="U141:V141"/>
    <mergeCell ref="W141:X141"/>
    <mergeCell ref="Y141:Z141"/>
    <mergeCell ref="C138:D138"/>
    <mergeCell ref="E138:F138"/>
    <mergeCell ref="G138:H138"/>
    <mergeCell ref="I138:J138"/>
    <mergeCell ref="K138:L138"/>
    <mergeCell ref="M138:N138"/>
    <mergeCell ref="O138:P138"/>
    <mergeCell ref="Q138:R138"/>
    <mergeCell ref="S138:T138"/>
    <mergeCell ref="U138:V138"/>
    <mergeCell ref="W138:X138"/>
    <mergeCell ref="Y138:Z138"/>
    <mergeCell ref="C139:D139"/>
    <mergeCell ref="E139:F139"/>
    <mergeCell ref="G139:H139"/>
    <mergeCell ref="I139:J139"/>
    <mergeCell ref="K139:L139"/>
    <mergeCell ref="M139:N139"/>
    <mergeCell ref="O139:P139"/>
    <mergeCell ref="Q139:R139"/>
    <mergeCell ref="S139:T139"/>
    <mergeCell ref="U139:V139"/>
    <mergeCell ref="W139:X139"/>
    <mergeCell ref="Y139:Z139"/>
    <mergeCell ref="C136:D136"/>
    <mergeCell ref="E136:F136"/>
    <mergeCell ref="G136:H136"/>
    <mergeCell ref="I136:J136"/>
    <mergeCell ref="K136:L136"/>
    <mergeCell ref="M136:N136"/>
    <mergeCell ref="O136:P136"/>
    <mergeCell ref="Q136:R136"/>
    <mergeCell ref="S136:T136"/>
    <mergeCell ref="U136:V136"/>
    <mergeCell ref="W136:X136"/>
    <mergeCell ref="Y136:Z136"/>
    <mergeCell ref="C137:D137"/>
    <mergeCell ref="E137:F137"/>
    <mergeCell ref="G137:H137"/>
    <mergeCell ref="I137:J137"/>
    <mergeCell ref="K137:L137"/>
    <mergeCell ref="M137:N137"/>
    <mergeCell ref="O137:P137"/>
    <mergeCell ref="Q137:R137"/>
    <mergeCell ref="S137:T137"/>
    <mergeCell ref="U137:V137"/>
    <mergeCell ref="W137:X137"/>
    <mergeCell ref="Y137:Z137"/>
    <mergeCell ref="C134:D134"/>
    <mergeCell ref="E134:F134"/>
    <mergeCell ref="G134:H134"/>
    <mergeCell ref="I134:J134"/>
    <mergeCell ref="K134:L134"/>
    <mergeCell ref="M134:N134"/>
    <mergeCell ref="O134:P134"/>
    <mergeCell ref="Q134:R134"/>
    <mergeCell ref="S134:T134"/>
    <mergeCell ref="U134:V134"/>
    <mergeCell ref="W134:X134"/>
    <mergeCell ref="Y134:Z134"/>
    <mergeCell ref="C135:D135"/>
    <mergeCell ref="E135:F135"/>
    <mergeCell ref="G135:H135"/>
    <mergeCell ref="I135:J135"/>
    <mergeCell ref="K135:L135"/>
    <mergeCell ref="M135:N135"/>
    <mergeCell ref="O135:P135"/>
    <mergeCell ref="Q135:R135"/>
    <mergeCell ref="S135:T135"/>
    <mergeCell ref="U135:V135"/>
    <mergeCell ref="W135:X135"/>
    <mergeCell ref="Y135:Z135"/>
    <mergeCell ref="C132:D132"/>
    <mergeCell ref="E132:F132"/>
    <mergeCell ref="G132:H132"/>
    <mergeCell ref="I132:J132"/>
    <mergeCell ref="K132:L132"/>
    <mergeCell ref="M132:N132"/>
    <mergeCell ref="O132:P132"/>
    <mergeCell ref="Q132:R132"/>
    <mergeCell ref="S132:T132"/>
    <mergeCell ref="U132:V132"/>
    <mergeCell ref="W132:X132"/>
    <mergeCell ref="Y132:Z132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Y133:Z133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S130:T130"/>
    <mergeCell ref="U130:V130"/>
    <mergeCell ref="W130:X130"/>
    <mergeCell ref="Y130:Z130"/>
    <mergeCell ref="C131:D131"/>
    <mergeCell ref="E131:F131"/>
    <mergeCell ref="G131:H131"/>
    <mergeCell ref="I131:J131"/>
    <mergeCell ref="K131:L131"/>
    <mergeCell ref="M131:N131"/>
    <mergeCell ref="O131:P131"/>
    <mergeCell ref="Q131:R131"/>
    <mergeCell ref="S131:T131"/>
    <mergeCell ref="U131:V131"/>
    <mergeCell ref="W131:X131"/>
    <mergeCell ref="Y131:Z131"/>
    <mergeCell ref="C128:D128"/>
    <mergeCell ref="E128:F128"/>
    <mergeCell ref="G128:H128"/>
    <mergeCell ref="I128:J128"/>
    <mergeCell ref="K128:L128"/>
    <mergeCell ref="M128:N128"/>
    <mergeCell ref="O128:P128"/>
    <mergeCell ref="Q128:R128"/>
    <mergeCell ref="S128:T128"/>
    <mergeCell ref="U128:V128"/>
    <mergeCell ref="W128:X128"/>
    <mergeCell ref="Y128:Z128"/>
    <mergeCell ref="C129:D129"/>
    <mergeCell ref="E129:F129"/>
    <mergeCell ref="G129:H129"/>
    <mergeCell ref="I129:J129"/>
    <mergeCell ref="K129:L129"/>
    <mergeCell ref="M129:N129"/>
    <mergeCell ref="O129:P129"/>
    <mergeCell ref="Q129:R129"/>
    <mergeCell ref="S129:T129"/>
    <mergeCell ref="U129:V129"/>
    <mergeCell ref="W129:X129"/>
    <mergeCell ref="Y129:Z129"/>
    <mergeCell ref="C126:D126"/>
    <mergeCell ref="E126:F126"/>
    <mergeCell ref="G126:H126"/>
    <mergeCell ref="I126:J126"/>
    <mergeCell ref="K126:L126"/>
    <mergeCell ref="M126:N126"/>
    <mergeCell ref="O126:P126"/>
    <mergeCell ref="Q126:R126"/>
    <mergeCell ref="S126:T126"/>
    <mergeCell ref="U126:V126"/>
    <mergeCell ref="W126:X126"/>
    <mergeCell ref="Y126:Z126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S127:T127"/>
    <mergeCell ref="U127:V127"/>
    <mergeCell ref="W127:X127"/>
    <mergeCell ref="Y127:Z127"/>
    <mergeCell ref="C124:D124"/>
    <mergeCell ref="E124:F124"/>
    <mergeCell ref="G124:H124"/>
    <mergeCell ref="I124:J124"/>
    <mergeCell ref="K124:L124"/>
    <mergeCell ref="M124:N124"/>
    <mergeCell ref="O124:P124"/>
    <mergeCell ref="Q124:R124"/>
    <mergeCell ref="S124:T124"/>
    <mergeCell ref="U124:V124"/>
    <mergeCell ref="W124:X124"/>
    <mergeCell ref="Y124:Z124"/>
    <mergeCell ref="C125:D125"/>
    <mergeCell ref="E125:F125"/>
    <mergeCell ref="G125:H125"/>
    <mergeCell ref="I125:J125"/>
    <mergeCell ref="K125:L125"/>
    <mergeCell ref="M125:N125"/>
    <mergeCell ref="O125:P125"/>
    <mergeCell ref="Q125:R125"/>
    <mergeCell ref="S125:T125"/>
    <mergeCell ref="U125:V125"/>
    <mergeCell ref="W125:X125"/>
    <mergeCell ref="Y125:Z125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S122:T122"/>
    <mergeCell ref="U122:V122"/>
    <mergeCell ref="W122:X122"/>
    <mergeCell ref="Y122:Z122"/>
    <mergeCell ref="C123:D123"/>
    <mergeCell ref="E123:F123"/>
    <mergeCell ref="G123:H123"/>
    <mergeCell ref="I123:J123"/>
    <mergeCell ref="K123:L123"/>
    <mergeCell ref="M123:N123"/>
    <mergeCell ref="O123:P123"/>
    <mergeCell ref="Q123:R123"/>
    <mergeCell ref="S123:T123"/>
    <mergeCell ref="U123:V123"/>
    <mergeCell ref="W123:X123"/>
    <mergeCell ref="Y123:Z123"/>
    <mergeCell ref="C120:D120"/>
    <mergeCell ref="E120:F120"/>
    <mergeCell ref="G120:H120"/>
    <mergeCell ref="I120:J120"/>
    <mergeCell ref="K120:L120"/>
    <mergeCell ref="M120:N120"/>
    <mergeCell ref="O120:P120"/>
    <mergeCell ref="Q120:R120"/>
    <mergeCell ref="S120:T120"/>
    <mergeCell ref="U120:V120"/>
    <mergeCell ref="W120:X120"/>
    <mergeCell ref="Y120:Z120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S121:T121"/>
    <mergeCell ref="U121:V121"/>
    <mergeCell ref="W121:X121"/>
    <mergeCell ref="Y121:Z121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W118:X118"/>
    <mergeCell ref="Y118:Z118"/>
    <mergeCell ref="C119:D119"/>
    <mergeCell ref="E119:F119"/>
    <mergeCell ref="G119:H119"/>
    <mergeCell ref="I119:J119"/>
    <mergeCell ref="K119:L119"/>
    <mergeCell ref="M119:N119"/>
    <mergeCell ref="O119:P119"/>
    <mergeCell ref="Q119:R119"/>
    <mergeCell ref="S119:T119"/>
    <mergeCell ref="U119:V119"/>
    <mergeCell ref="W119:X119"/>
    <mergeCell ref="Y119:Z119"/>
    <mergeCell ref="C116:D116"/>
    <mergeCell ref="E116:F116"/>
    <mergeCell ref="G116:H116"/>
    <mergeCell ref="I116:J116"/>
    <mergeCell ref="K116:L116"/>
    <mergeCell ref="M116:N116"/>
    <mergeCell ref="O116:P116"/>
    <mergeCell ref="Q116:R116"/>
    <mergeCell ref="S116:T116"/>
    <mergeCell ref="U116:V116"/>
    <mergeCell ref="W116:X116"/>
    <mergeCell ref="Y116:Z116"/>
    <mergeCell ref="C117:D117"/>
    <mergeCell ref="E117:F117"/>
    <mergeCell ref="G117:H117"/>
    <mergeCell ref="I117:J117"/>
    <mergeCell ref="K117:L117"/>
    <mergeCell ref="M117:N117"/>
    <mergeCell ref="O117:P117"/>
    <mergeCell ref="Q117:R117"/>
    <mergeCell ref="S117:T117"/>
    <mergeCell ref="U117:V117"/>
    <mergeCell ref="W117:X117"/>
    <mergeCell ref="Y117:Z117"/>
    <mergeCell ref="C114:D114"/>
    <mergeCell ref="E114:F114"/>
    <mergeCell ref="G114:H114"/>
    <mergeCell ref="I114:J114"/>
    <mergeCell ref="K114:L114"/>
    <mergeCell ref="M114:N114"/>
    <mergeCell ref="O114:P114"/>
    <mergeCell ref="Q114:R114"/>
    <mergeCell ref="S114:T114"/>
    <mergeCell ref="U114:V114"/>
    <mergeCell ref="W114:X114"/>
    <mergeCell ref="Y114:Z114"/>
    <mergeCell ref="C115:D115"/>
    <mergeCell ref="E115:F115"/>
    <mergeCell ref="G115:H115"/>
    <mergeCell ref="I115:J115"/>
    <mergeCell ref="K115:L115"/>
    <mergeCell ref="M115:N115"/>
    <mergeCell ref="O115:P115"/>
    <mergeCell ref="Q115:R115"/>
    <mergeCell ref="S115:T115"/>
    <mergeCell ref="U115:V115"/>
    <mergeCell ref="W115:X115"/>
    <mergeCell ref="Y115:Z115"/>
    <mergeCell ref="C112:D112"/>
    <mergeCell ref="E112:F112"/>
    <mergeCell ref="G112:H112"/>
    <mergeCell ref="I112:J112"/>
    <mergeCell ref="K112:L112"/>
    <mergeCell ref="M112:N112"/>
    <mergeCell ref="O112:P112"/>
    <mergeCell ref="Q112:R112"/>
    <mergeCell ref="S112:T112"/>
    <mergeCell ref="U112:V112"/>
    <mergeCell ref="W112:X112"/>
    <mergeCell ref="Y112:Z112"/>
    <mergeCell ref="C113:D113"/>
    <mergeCell ref="E113:F113"/>
    <mergeCell ref="G113:H113"/>
    <mergeCell ref="I113:J113"/>
    <mergeCell ref="K113:L113"/>
    <mergeCell ref="M113:N113"/>
    <mergeCell ref="O113:P113"/>
    <mergeCell ref="Q113:R113"/>
    <mergeCell ref="S113:T113"/>
    <mergeCell ref="U113:V113"/>
    <mergeCell ref="W113:X113"/>
    <mergeCell ref="Y113:Z113"/>
    <mergeCell ref="C110:D110"/>
    <mergeCell ref="E110:F110"/>
    <mergeCell ref="G110:H110"/>
    <mergeCell ref="I110:J110"/>
    <mergeCell ref="K110:L110"/>
    <mergeCell ref="M110:N110"/>
    <mergeCell ref="O110:P110"/>
    <mergeCell ref="Q110:R110"/>
    <mergeCell ref="S110:T110"/>
    <mergeCell ref="U110:V110"/>
    <mergeCell ref="W110:X110"/>
    <mergeCell ref="Y110:Z110"/>
    <mergeCell ref="C111:D111"/>
    <mergeCell ref="E111:F111"/>
    <mergeCell ref="G111:H111"/>
    <mergeCell ref="I111:J111"/>
    <mergeCell ref="K111:L111"/>
    <mergeCell ref="M111:N111"/>
    <mergeCell ref="O111:P111"/>
    <mergeCell ref="Q111:R111"/>
    <mergeCell ref="S111:T111"/>
    <mergeCell ref="U111:V111"/>
    <mergeCell ref="W111:X111"/>
    <mergeCell ref="Y111:Z111"/>
    <mergeCell ref="A43:H43"/>
    <mergeCell ref="A105:H105"/>
    <mergeCell ref="A107:B107"/>
    <mergeCell ref="C107:F107"/>
    <mergeCell ref="G107:J107"/>
    <mergeCell ref="K107:N107"/>
    <mergeCell ref="O107:R107"/>
    <mergeCell ref="S107:V107"/>
    <mergeCell ref="W107:Z107"/>
    <mergeCell ref="A108:B108"/>
    <mergeCell ref="C108:F108"/>
    <mergeCell ref="G108:J108"/>
    <mergeCell ref="K108:N108"/>
    <mergeCell ref="O108:R108"/>
    <mergeCell ref="S108:V108"/>
    <mergeCell ref="W108:Z108"/>
    <mergeCell ref="A109:B109"/>
    <mergeCell ref="C109:F109"/>
    <mergeCell ref="G109:J109"/>
    <mergeCell ref="K109:N109"/>
    <mergeCell ref="O109:R109"/>
    <mergeCell ref="S109:V109"/>
    <mergeCell ref="W109:Z109"/>
    <mergeCell ref="A95:H95"/>
    <mergeCell ref="I102:J102"/>
    <mergeCell ref="K102:L102"/>
    <mergeCell ref="M102:N102"/>
    <mergeCell ref="O102:P102"/>
    <mergeCell ref="Q102:R102"/>
    <mergeCell ref="Q101:R101"/>
    <mergeCell ref="A48:B48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S101:T101"/>
    <mergeCell ref="U101:V101"/>
    <mergeCell ref="A101:B101"/>
    <mergeCell ref="C101:D101"/>
    <mergeCell ref="E101:F101"/>
    <mergeCell ref="G101:H101"/>
    <mergeCell ref="I101:J101"/>
    <mergeCell ref="K101:L101"/>
    <mergeCell ref="M101:N101"/>
    <mergeCell ref="O101:P101"/>
    <mergeCell ref="O99:P99"/>
    <mergeCell ref="Q99:R99"/>
    <mergeCell ref="S99:T99"/>
    <mergeCell ref="U99:V99"/>
    <mergeCell ref="C98:D98"/>
    <mergeCell ref="E98:F98"/>
    <mergeCell ref="G98:H98"/>
    <mergeCell ref="I98:J98"/>
    <mergeCell ref="K98:L98"/>
    <mergeCell ref="S97:T97"/>
    <mergeCell ref="U97:V97"/>
    <mergeCell ref="A97:B97"/>
    <mergeCell ref="C97:D97"/>
    <mergeCell ref="W1:Y1"/>
    <mergeCell ref="M103:N103"/>
    <mergeCell ref="O103:P103"/>
    <mergeCell ref="Q103:R103"/>
    <mergeCell ref="S103:T103"/>
    <mergeCell ref="U103:V103"/>
    <mergeCell ref="A103:B103"/>
    <mergeCell ref="C103:D103"/>
    <mergeCell ref="E103:F103"/>
    <mergeCell ref="G103:H103"/>
    <mergeCell ref="I103:J103"/>
    <mergeCell ref="K103:L103"/>
    <mergeCell ref="S102:T102"/>
    <mergeCell ref="U102:V102"/>
    <mergeCell ref="A102:B102"/>
    <mergeCell ref="C102:D102"/>
    <mergeCell ref="E102:F102"/>
    <mergeCell ref="G102:H102"/>
    <mergeCell ref="A99:B99"/>
    <mergeCell ref="C99:D99"/>
    <mergeCell ref="E99:F99"/>
    <mergeCell ref="G99:H99"/>
    <mergeCell ref="I99:J99"/>
    <mergeCell ref="K99:L99"/>
    <mergeCell ref="M99:N99"/>
    <mergeCell ref="M98:N98"/>
    <mergeCell ref="O98:P98"/>
    <mergeCell ref="Q98:R98"/>
    <mergeCell ref="S98:T98"/>
    <mergeCell ref="U98:V98"/>
    <mergeCell ref="W98:X98"/>
    <mergeCell ref="A98:B98"/>
    <mergeCell ref="E97:F97"/>
    <mergeCell ref="G97:H97"/>
    <mergeCell ref="I97:J97"/>
    <mergeCell ref="K97:L97"/>
    <mergeCell ref="M97:N97"/>
    <mergeCell ref="O97:P97"/>
    <mergeCell ref="Q97:R97"/>
    <mergeCell ref="A93:B93"/>
    <mergeCell ref="C93:F93"/>
    <mergeCell ref="G93:J93"/>
    <mergeCell ref="K93:N93"/>
    <mergeCell ref="O93:R93"/>
    <mergeCell ref="S93:V93"/>
    <mergeCell ref="A92:B92"/>
    <mergeCell ref="C92:D92"/>
    <mergeCell ref="E92:F92"/>
    <mergeCell ref="G92:H92"/>
    <mergeCell ref="I92:J92"/>
    <mergeCell ref="K92:L92"/>
    <mergeCell ref="S91:T91"/>
    <mergeCell ref="U91:V91"/>
    <mergeCell ref="W91:X91"/>
    <mergeCell ref="Y91:Z91"/>
    <mergeCell ref="A91:B91"/>
    <mergeCell ref="C91:D91"/>
    <mergeCell ref="E91:F91"/>
    <mergeCell ref="G91:H91"/>
    <mergeCell ref="I91:J91"/>
    <mergeCell ref="K91:L91"/>
    <mergeCell ref="M91:N91"/>
    <mergeCell ref="O91:P91"/>
    <mergeCell ref="Q91:R91"/>
    <mergeCell ref="M92:N92"/>
    <mergeCell ref="O92:P92"/>
    <mergeCell ref="Q92:R92"/>
    <mergeCell ref="S92:T92"/>
    <mergeCell ref="U92:V92"/>
    <mergeCell ref="A90:B90"/>
    <mergeCell ref="C90:D90"/>
    <mergeCell ref="E90:F90"/>
    <mergeCell ref="G90:H90"/>
    <mergeCell ref="I90:J90"/>
    <mergeCell ref="K90:L90"/>
    <mergeCell ref="M90:N90"/>
    <mergeCell ref="O90:P90"/>
    <mergeCell ref="O89:P89"/>
    <mergeCell ref="Q89:R89"/>
    <mergeCell ref="S89:T89"/>
    <mergeCell ref="U89:V89"/>
    <mergeCell ref="W89:X89"/>
    <mergeCell ref="Y89:Z89"/>
    <mergeCell ref="C89:D89"/>
    <mergeCell ref="E89:F89"/>
    <mergeCell ref="G89:H89"/>
    <mergeCell ref="I89:J89"/>
    <mergeCell ref="K89:L89"/>
    <mergeCell ref="M89:N89"/>
    <mergeCell ref="Q90:R90"/>
    <mergeCell ref="S90:T90"/>
    <mergeCell ref="U90:V90"/>
    <mergeCell ref="W90:X90"/>
    <mergeCell ref="Y90:Z90"/>
    <mergeCell ref="E88:F88"/>
    <mergeCell ref="G88:H88"/>
    <mergeCell ref="I88:J88"/>
    <mergeCell ref="K88:L88"/>
    <mergeCell ref="M88:N88"/>
    <mergeCell ref="O88:P88"/>
    <mergeCell ref="Q88:R88"/>
    <mergeCell ref="O87:P87"/>
    <mergeCell ref="Q87:R87"/>
    <mergeCell ref="S87:T87"/>
    <mergeCell ref="U87:V87"/>
    <mergeCell ref="C87:D87"/>
    <mergeCell ref="E87:F87"/>
    <mergeCell ref="G87:H87"/>
    <mergeCell ref="I87:J87"/>
    <mergeCell ref="K87:L87"/>
    <mergeCell ref="M87:N87"/>
    <mergeCell ref="S88:T88"/>
    <mergeCell ref="U88:V88"/>
    <mergeCell ref="C88:D88"/>
    <mergeCell ref="S86:T86"/>
    <mergeCell ref="U86:V86"/>
    <mergeCell ref="C86:D86"/>
    <mergeCell ref="E86:F86"/>
    <mergeCell ref="G86:H86"/>
    <mergeCell ref="I86:J86"/>
    <mergeCell ref="K86:L86"/>
    <mergeCell ref="M86:N86"/>
    <mergeCell ref="O86:P86"/>
    <mergeCell ref="Q86:R86"/>
    <mergeCell ref="O85:P85"/>
    <mergeCell ref="Q85:R85"/>
    <mergeCell ref="S85:T85"/>
    <mergeCell ref="U85:V85"/>
    <mergeCell ref="C85:D85"/>
    <mergeCell ref="E85:F85"/>
    <mergeCell ref="G85:H85"/>
    <mergeCell ref="I85:J85"/>
    <mergeCell ref="K85:L85"/>
    <mergeCell ref="M85:N85"/>
    <mergeCell ref="S84:T84"/>
    <mergeCell ref="U84:V84"/>
    <mergeCell ref="C84:D84"/>
    <mergeCell ref="E84:F84"/>
    <mergeCell ref="G84:H84"/>
    <mergeCell ref="I84:J84"/>
    <mergeCell ref="K84:L84"/>
    <mergeCell ref="M84:N84"/>
    <mergeCell ref="O84:P84"/>
    <mergeCell ref="Q84:R84"/>
    <mergeCell ref="O83:P83"/>
    <mergeCell ref="Q83:R83"/>
    <mergeCell ref="S83:T83"/>
    <mergeCell ref="U83:V83"/>
    <mergeCell ref="C83:D83"/>
    <mergeCell ref="E83:F83"/>
    <mergeCell ref="G83:H83"/>
    <mergeCell ref="I83:J83"/>
    <mergeCell ref="K83:L83"/>
    <mergeCell ref="M83:N83"/>
    <mergeCell ref="S82:T82"/>
    <mergeCell ref="U82:V82"/>
    <mergeCell ref="C82:D82"/>
    <mergeCell ref="E82:F82"/>
    <mergeCell ref="G82:H82"/>
    <mergeCell ref="I82:J82"/>
    <mergeCell ref="K82:L82"/>
    <mergeCell ref="M82:N82"/>
    <mergeCell ref="O82:P82"/>
    <mergeCell ref="Q82:R82"/>
    <mergeCell ref="O81:P81"/>
    <mergeCell ref="Q81:R81"/>
    <mergeCell ref="S81:T81"/>
    <mergeCell ref="U81:V81"/>
    <mergeCell ref="C81:D81"/>
    <mergeCell ref="E81:F81"/>
    <mergeCell ref="G81:H81"/>
    <mergeCell ref="I81:J81"/>
    <mergeCell ref="K81:L81"/>
    <mergeCell ref="M81:N81"/>
    <mergeCell ref="S80:T80"/>
    <mergeCell ref="U80:V80"/>
    <mergeCell ref="C80:D80"/>
    <mergeCell ref="E80:F80"/>
    <mergeCell ref="G80:H80"/>
    <mergeCell ref="I80:J80"/>
    <mergeCell ref="K80:L80"/>
    <mergeCell ref="M80:N80"/>
    <mergeCell ref="O80:P80"/>
    <mergeCell ref="Q80:R80"/>
    <mergeCell ref="O79:P79"/>
    <mergeCell ref="Q79:R79"/>
    <mergeCell ref="S79:T79"/>
    <mergeCell ref="U79:V79"/>
    <mergeCell ref="C79:D79"/>
    <mergeCell ref="E79:F79"/>
    <mergeCell ref="G79:H79"/>
    <mergeCell ref="I79:J79"/>
    <mergeCell ref="K79:L79"/>
    <mergeCell ref="M79:N79"/>
    <mergeCell ref="S78:T78"/>
    <mergeCell ref="U78:V78"/>
    <mergeCell ref="C78:D78"/>
    <mergeCell ref="E78:F78"/>
    <mergeCell ref="G78:H78"/>
    <mergeCell ref="I78:J78"/>
    <mergeCell ref="K78:L78"/>
    <mergeCell ref="M78:N78"/>
    <mergeCell ref="O78:P78"/>
    <mergeCell ref="Q78:R78"/>
    <mergeCell ref="O77:P77"/>
    <mergeCell ref="Q77:R77"/>
    <mergeCell ref="S77:T77"/>
    <mergeCell ref="U77:V77"/>
    <mergeCell ref="C77:D77"/>
    <mergeCell ref="E77:F77"/>
    <mergeCell ref="G77:H77"/>
    <mergeCell ref="I77:J77"/>
    <mergeCell ref="K77:L77"/>
    <mergeCell ref="M77:N77"/>
    <mergeCell ref="K73:L73"/>
    <mergeCell ref="M73:N73"/>
    <mergeCell ref="S76:T76"/>
    <mergeCell ref="U76:V76"/>
    <mergeCell ref="C76:D76"/>
    <mergeCell ref="E76:F76"/>
    <mergeCell ref="G76:H76"/>
    <mergeCell ref="I76:J76"/>
    <mergeCell ref="K76:L76"/>
    <mergeCell ref="M76:N76"/>
    <mergeCell ref="O76:P76"/>
    <mergeCell ref="Q76:R76"/>
    <mergeCell ref="O75:P75"/>
    <mergeCell ref="Q75:R75"/>
    <mergeCell ref="S75:T75"/>
    <mergeCell ref="U75:V75"/>
    <mergeCell ref="C75:D75"/>
    <mergeCell ref="E75:F75"/>
    <mergeCell ref="G75:H75"/>
    <mergeCell ref="I75:J75"/>
    <mergeCell ref="K75:L75"/>
    <mergeCell ref="M75:N75"/>
    <mergeCell ref="S72:T72"/>
    <mergeCell ref="U72:V72"/>
    <mergeCell ref="C72:D72"/>
    <mergeCell ref="E72:F72"/>
    <mergeCell ref="G72:H72"/>
    <mergeCell ref="I72:J72"/>
    <mergeCell ref="K72:L72"/>
    <mergeCell ref="M72:N72"/>
    <mergeCell ref="O72:P72"/>
    <mergeCell ref="Q72:R72"/>
    <mergeCell ref="O71:P71"/>
    <mergeCell ref="Q71:R71"/>
    <mergeCell ref="S71:T71"/>
    <mergeCell ref="U71:V71"/>
    <mergeCell ref="S74:T74"/>
    <mergeCell ref="U74:V74"/>
    <mergeCell ref="C74:D74"/>
    <mergeCell ref="E74:F74"/>
    <mergeCell ref="G74:H74"/>
    <mergeCell ref="I74:J74"/>
    <mergeCell ref="K74:L74"/>
    <mergeCell ref="M74:N74"/>
    <mergeCell ref="O74:P74"/>
    <mergeCell ref="Q74:R74"/>
    <mergeCell ref="O73:P73"/>
    <mergeCell ref="Q73:R73"/>
    <mergeCell ref="S73:T73"/>
    <mergeCell ref="U73:V73"/>
    <mergeCell ref="C73:D73"/>
    <mergeCell ref="E73:F73"/>
    <mergeCell ref="G73:H73"/>
    <mergeCell ref="I73:J73"/>
    <mergeCell ref="C71:D71"/>
    <mergeCell ref="E71:F71"/>
    <mergeCell ref="G71:H71"/>
    <mergeCell ref="I71:J71"/>
    <mergeCell ref="K71:L71"/>
    <mergeCell ref="M71:N71"/>
    <mergeCell ref="K70:L70"/>
    <mergeCell ref="M70:N70"/>
    <mergeCell ref="O70:P70"/>
    <mergeCell ref="Q70:R70"/>
    <mergeCell ref="S70:T70"/>
    <mergeCell ref="U70:V70"/>
    <mergeCell ref="U69:V69"/>
    <mergeCell ref="W69:X69"/>
    <mergeCell ref="Y69:Z69"/>
    <mergeCell ref="C70:D70"/>
    <mergeCell ref="E70:F70"/>
    <mergeCell ref="G70:H70"/>
    <mergeCell ref="I70:J70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Q68:R68"/>
    <mergeCell ref="S68:T68"/>
    <mergeCell ref="U68:V68"/>
    <mergeCell ref="W68:X68"/>
    <mergeCell ref="Y68:Z68"/>
    <mergeCell ref="Y67:Z67"/>
    <mergeCell ref="C68:D68"/>
    <mergeCell ref="E68:F68"/>
    <mergeCell ref="G68:H68"/>
    <mergeCell ref="I68:J68"/>
    <mergeCell ref="K68:L68"/>
    <mergeCell ref="M68:N68"/>
    <mergeCell ref="O68:P68"/>
    <mergeCell ref="M67:N67"/>
    <mergeCell ref="O67:P67"/>
    <mergeCell ref="Q67:R67"/>
    <mergeCell ref="S67:T67"/>
    <mergeCell ref="U67:V67"/>
    <mergeCell ref="W67:X67"/>
    <mergeCell ref="U66:V66"/>
    <mergeCell ref="C67:D67"/>
    <mergeCell ref="E67:F67"/>
    <mergeCell ref="G67:H67"/>
    <mergeCell ref="I67:J67"/>
    <mergeCell ref="K67:L67"/>
    <mergeCell ref="C66:D66"/>
    <mergeCell ref="E66:F66"/>
    <mergeCell ref="G66:H66"/>
    <mergeCell ref="I66:J66"/>
    <mergeCell ref="K66:L66"/>
    <mergeCell ref="M66:N66"/>
    <mergeCell ref="O66:P66"/>
    <mergeCell ref="Q66:R66"/>
    <mergeCell ref="S66:T66"/>
    <mergeCell ref="Q65:R65"/>
    <mergeCell ref="S65:T65"/>
    <mergeCell ref="U65:V65"/>
    <mergeCell ref="C65:D65"/>
    <mergeCell ref="E65:F65"/>
    <mergeCell ref="G65:H65"/>
    <mergeCell ref="I65:J65"/>
    <mergeCell ref="K65:L65"/>
    <mergeCell ref="M65:N65"/>
    <mergeCell ref="O65:P65"/>
    <mergeCell ref="M64:N64"/>
    <mergeCell ref="O64:P64"/>
    <mergeCell ref="Q64:R64"/>
    <mergeCell ref="S64:T64"/>
    <mergeCell ref="U64:V64"/>
    <mergeCell ref="W64:X64"/>
    <mergeCell ref="U63:V63"/>
    <mergeCell ref="W63:X63"/>
    <mergeCell ref="Y63:Z63"/>
    <mergeCell ref="C64:D64"/>
    <mergeCell ref="E64:F64"/>
    <mergeCell ref="G64:H64"/>
    <mergeCell ref="I64:J64"/>
    <mergeCell ref="K64:L64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Q62:R62"/>
    <mergeCell ref="S62:T62"/>
    <mergeCell ref="U62:V62"/>
    <mergeCell ref="W62:X62"/>
    <mergeCell ref="Y62:Z62"/>
    <mergeCell ref="Y61:Z61"/>
    <mergeCell ref="C62:D62"/>
    <mergeCell ref="E62:F62"/>
    <mergeCell ref="G62:H62"/>
    <mergeCell ref="I62:J62"/>
    <mergeCell ref="K62:L62"/>
    <mergeCell ref="M62:N62"/>
    <mergeCell ref="O62:P62"/>
    <mergeCell ref="M61:N61"/>
    <mergeCell ref="O61:P61"/>
    <mergeCell ref="Q61:R61"/>
    <mergeCell ref="S61:T61"/>
    <mergeCell ref="U61:V61"/>
    <mergeCell ref="W61:X61"/>
    <mergeCell ref="A57:B57"/>
    <mergeCell ref="C57:F57"/>
    <mergeCell ref="G57:J57"/>
    <mergeCell ref="K57:N57"/>
    <mergeCell ref="O57:R57"/>
    <mergeCell ref="S57:V57"/>
    <mergeCell ref="W57:Z57"/>
    <mergeCell ref="U60:V60"/>
    <mergeCell ref="C61:D61"/>
    <mergeCell ref="E61:F61"/>
    <mergeCell ref="G61:H61"/>
    <mergeCell ref="I61:J61"/>
    <mergeCell ref="K61:L61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Q59:R59"/>
    <mergeCell ref="S59:T59"/>
    <mergeCell ref="U59:V59"/>
    <mergeCell ref="C59:D59"/>
    <mergeCell ref="E59:F59"/>
    <mergeCell ref="G59:H59"/>
    <mergeCell ref="I59:J59"/>
    <mergeCell ref="K59:L59"/>
    <mergeCell ref="M59:N59"/>
    <mergeCell ref="O59:P59"/>
    <mergeCell ref="K51:L51"/>
    <mergeCell ref="M51:N51"/>
    <mergeCell ref="O51:P51"/>
    <mergeCell ref="G50:H50"/>
    <mergeCell ref="I50:J50"/>
    <mergeCell ref="K50:L50"/>
    <mergeCell ref="M50:N50"/>
    <mergeCell ref="O50:P50"/>
    <mergeCell ref="Q50:R50"/>
    <mergeCell ref="S50:T50"/>
    <mergeCell ref="O58:P58"/>
    <mergeCell ref="Q58:R58"/>
    <mergeCell ref="S58:T58"/>
    <mergeCell ref="U58:V58"/>
    <mergeCell ref="W58:X58"/>
    <mergeCell ref="Y58:Z58"/>
    <mergeCell ref="C58:D58"/>
    <mergeCell ref="E58:F58"/>
    <mergeCell ref="G58:H58"/>
    <mergeCell ref="I58:J58"/>
    <mergeCell ref="K58:L58"/>
    <mergeCell ref="M58:N58"/>
    <mergeCell ref="S51:T51"/>
    <mergeCell ref="U51:V51"/>
    <mergeCell ref="U49:V49"/>
    <mergeCell ref="Q47:R47"/>
    <mergeCell ref="S47:T47"/>
    <mergeCell ref="U47:V47"/>
    <mergeCell ref="U46:V46"/>
    <mergeCell ref="W46:X46"/>
    <mergeCell ref="Y46:Z46"/>
    <mergeCell ref="G46:H46"/>
    <mergeCell ref="I46:J46"/>
    <mergeCell ref="K46:L46"/>
    <mergeCell ref="M46:N46"/>
    <mergeCell ref="O46:P46"/>
    <mergeCell ref="Q46:R46"/>
    <mergeCell ref="S46:T46"/>
    <mergeCell ref="A56:B56"/>
    <mergeCell ref="C56:F56"/>
    <mergeCell ref="G56:J56"/>
    <mergeCell ref="K56:N56"/>
    <mergeCell ref="O56:R56"/>
    <mergeCell ref="S56:V56"/>
    <mergeCell ref="A55:B55"/>
    <mergeCell ref="C55:F55"/>
    <mergeCell ref="G55:J55"/>
    <mergeCell ref="K55:N55"/>
    <mergeCell ref="O55:R55"/>
    <mergeCell ref="S55:V55"/>
    <mergeCell ref="W55:Z55"/>
    <mergeCell ref="U50:V50"/>
    <mergeCell ref="G51:H51"/>
    <mergeCell ref="I51:J51"/>
    <mergeCell ref="I47:J47"/>
    <mergeCell ref="K47:L47"/>
    <mergeCell ref="M47:N47"/>
    <mergeCell ref="O47:P47"/>
    <mergeCell ref="W48:X48"/>
    <mergeCell ref="Y48:Z48"/>
    <mergeCell ref="A51:B51"/>
    <mergeCell ref="C51:D51"/>
    <mergeCell ref="E51:F51"/>
    <mergeCell ref="G45:H45"/>
    <mergeCell ref="I45:J45"/>
    <mergeCell ref="K45:L45"/>
    <mergeCell ref="E50:F50"/>
    <mergeCell ref="C46:D46"/>
    <mergeCell ref="C47:D47"/>
    <mergeCell ref="C49:D49"/>
    <mergeCell ref="C50:D50"/>
    <mergeCell ref="A50:B50"/>
    <mergeCell ref="A49:B49"/>
    <mergeCell ref="A47:B47"/>
    <mergeCell ref="A46:B46"/>
    <mergeCell ref="A45:B45"/>
    <mergeCell ref="G49:H49"/>
    <mergeCell ref="E46:F46"/>
    <mergeCell ref="E47:F47"/>
    <mergeCell ref="I49:J49"/>
    <mergeCell ref="K49:L49"/>
    <mergeCell ref="M49:N49"/>
    <mergeCell ref="O49:P49"/>
    <mergeCell ref="Q49:R49"/>
    <mergeCell ref="S49:T49"/>
    <mergeCell ref="Q51:R51"/>
    <mergeCell ref="E49:F49"/>
    <mergeCell ref="M45:N45"/>
    <mergeCell ref="U40:V40"/>
    <mergeCell ref="W40:X40"/>
    <mergeCell ref="Y40:Z40"/>
    <mergeCell ref="G41:J41"/>
    <mergeCell ref="K41:N41"/>
    <mergeCell ref="O41:R41"/>
    <mergeCell ref="S41:V41"/>
    <mergeCell ref="W41:Z41"/>
    <mergeCell ref="Y39:Z39"/>
    <mergeCell ref="G40:H40"/>
    <mergeCell ref="I40:J40"/>
    <mergeCell ref="K40:L40"/>
    <mergeCell ref="M40:N40"/>
    <mergeCell ref="O40:P40"/>
    <mergeCell ref="Q40:R40"/>
    <mergeCell ref="S40:T40"/>
    <mergeCell ref="G39:H39"/>
    <mergeCell ref="I39:J39"/>
    <mergeCell ref="K39:L39"/>
    <mergeCell ref="M39:N39"/>
    <mergeCell ref="O39:P39"/>
    <mergeCell ref="Q39:R39"/>
    <mergeCell ref="S39:T39"/>
    <mergeCell ref="U39:V39"/>
    <mergeCell ref="O45:P45"/>
    <mergeCell ref="Q45:R45"/>
    <mergeCell ref="S45:T45"/>
    <mergeCell ref="U45:V45"/>
    <mergeCell ref="W45:X45"/>
    <mergeCell ref="G47:H47"/>
    <mergeCell ref="Q38:R38"/>
    <mergeCell ref="S38:T38"/>
    <mergeCell ref="U38:V38"/>
    <mergeCell ref="U37:V37"/>
    <mergeCell ref="A4:B4"/>
    <mergeCell ref="C4:F4"/>
    <mergeCell ref="G4:J4"/>
    <mergeCell ref="K4:N4"/>
    <mergeCell ref="O4:R4"/>
    <mergeCell ref="S4:V4"/>
    <mergeCell ref="W4:Z4"/>
    <mergeCell ref="G38:H38"/>
    <mergeCell ref="I38:J38"/>
    <mergeCell ref="K38:L38"/>
    <mergeCell ref="M38:N38"/>
    <mergeCell ref="O38:P38"/>
    <mergeCell ref="Y36:Z36"/>
    <mergeCell ref="G37:H37"/>
    <mergeCell ref="I37:J37"/>
    <mergeCell ref="K37:L37"/>
    <mergeCell ref="M37:N37"/>
    <mergeCell ref="O37:P37"/>
    <mergeCell ref="Q37:R37"/>
    <mergeCell ref="S37:T37"/>
    <mergeCell ref="G36:H36"/>
    <mergeCell ref="I36:J36"/>
    <mergeCell ref="Q35:R35"/>
    <mergeCell ref="S35:T35"/>
    <mergeCell ref="U35:V35"/>
    <mergeCell ref="S32:T32"/>
    <mergeCell ref="U32:V32"/>
    <mergeCell ref="G32:H32"/>
    <mergeCell ref="I32:J32"/>
    <mergeCell ref="K32:L32"/>
    <mergeCell ref="M32:N32"/>
    <mergeCell ref="O32:P32"/>
    <mergeCell ref="Q32:R32"/>
    <mergeCell ref="K36:L36"/>
    <mergeCell ref="M36:N36"/>
    <mergeCell ref="O36:P36"/>
    <mergeCell ref="Q36:R36"/>
    <mergeCell ref="S36:T36"/>
    <mergeCell ref="U36:V36"/>
    <mergeCell ref="G35:H35"/>
    <mergeCell ref="I35:J35"/>
    <mergeCell ref="K35:L35"/>
    <mergeCell ref="M35:N35"/>
    <mergeCell ref="O35:P35"/>
    <mergeCell ref="G34:H34"/>
    <mergeCell ref="I34:J34"/>
    <mergeCell ref="K34:L34"/>
    <mergeCell ref="M34:N34"/>
    <mergeCell ref="O34:P34"/>
    <mergeCell ref="Q34:R34"/>
    <mergeCell ref="S31:T31"/>
    <mergeCell ref="U31:V31"/>
    <mergeCell ref="G31:H31"/>
    <mergeCell ref="I31:J31"/>
    <mergeCell ref="K31:L31"/>
    <mergeCell ref="M31:N31"/>
    <mergeCell ref="O31:P31"/>
    <mergeCell ref="Q31:R31"/>
    <mergeCell ref="U34:V34"/>
    <mergeCell ref="S28:T28"/>
    <mergeCell ref="U28:V28"/>
    <mergeCell ref="G28:H28"/>
    <mergeCell ref="I28:J28"/>
    <mergeCell ref="K28:L28"/>
    <mergeCell ref="M28:N28"/>
    <mergeCell ref="O28:P28"/>
    <mergeCell ref="Q28:R28"/>
    <mergeCell ref="S33:T33"/>
    <mergeCell ref="U33:V33"/>
    <mergeCell ref="G33:H33"/>
    <mergeCell ref="I33:J33"/>
    <mergeCell ref="K33:L33"/>
    <mergeCell ref="M33:N33"/>
    <mergeCell ref="O33:P33"/>
    <mergeCell ref="Q33:R33"/>
    <mergeCell ref="S34:T34"/>
    <mergeCell ref="U27:V27"/>
    <mergeCell ref="G27:H27"/>
    <mergeCell ref="I27:J27"/>
    <mergeCell ref="K27:L27"/>
    <mergeCell ref="M27:N27"/>
    <mergeCell ref="O27:P27"/>
    <mergeCell ref="Q27:R27"/>
    <mergeCell ref="S30:T30"/>
    <mergeCell ref="U30:V30"/>
    <mergeCell ref="G30:H30"/>
    <mergeCell ref="I30:J30"/>
    <mergeCell ref="K30:L30"/>
    <mergeCell ref="M30:N30"/>
    <mergeCell ref="O30:P30"/>
    <mergeCell ref="Q30:R30"/>
    <mergeCell ref="S29:T29"/>
    <mergeCell ref="U29:V29"/>
    <mergeCell ref="G29:H29"/>
    <mergeCell ref="I29:J29"/>
    <mergeCell ref="K29:L29"/>
    <mergeCell ref="M29:N29"/>
    <mergeCell ref="O29:P29"/>
    <mergeCell ref="Q29:R29"/>
    <mergeCell ref="S24:T24"/>
    <mergeCell ref="U24:V24"/>
    <mergeCell ref="G24:H24"/>
    <mergeCell ref="I24:J24"/>
    <mergeCell ref="K24:L24"/>
    <mergeCell ref="M24:N24"/>
    <mergeCell ref="O24:P24"/>
    <mergeCell ref="Q24:R24"/>
    <mergeCell ref="U23:V23"/>
    <mergeCell ref="G23:H23"/>
    <mergeCell ref="I23:J23"/>
    <mergeCell ref="K23:L23"/>
    <mergeCell ref="M23:N23"/>
    <mergeCell ref="O23:P23"/>
    <mergeCell ref="Q23:R23"/>
    <mergeCell ref="S26:T26"/>
    <mergeCell ref="U26:V26"/>
    <mergeCell ref="G26:H26"/>
    <mergeCell ref="I26:J26"/>
    <mergeCell ref="K26:L26"/>
    <mergeCell ref="M26:N26"/>
    <mergeCell ref="O26:P26"/>
    <mergeCell ref="Q26:R26"/>
    <mergeCell ref="U25:V25"/>
    <mergeCell ref="G25:H25"/>
    <mergeCell ref="I25:J25"/>
    <mergeCell ref="K25:L25"/>
    <mergeCell ref="M25:N25"/>
    <mergeCell ref="O25:P25"/>
    <mergeCell ref="Q25:R25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0:R20"/>
    <mergeCell ref="S20:T20"/>
    <mergeCell ref="U20:V20"/>
    <mergeCell ref="Y21:Z21"/>
    <mergeCell ref="W21:X21"/>
    <mergeCell ref="U22:V22"/>
    <mergeCell ref="G22:H22"/>
    <mergeCell ref="I22:J22"/>
    <mergeCell ref="K22:L22"/>
    <mergeCell ref="M22:N22"/>
    <mergeCell ref="O22:P22"/>
    <mergeCell ref="Q22:R22"/>
    <mergeCell ref="U21:V21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S18:T18"/>
    <mergeCell ref="U18:V18"/>
    <mergeCell ref="U19:V19"/>
    <mergeCell ref="W19:X19"/>
    <mergeCell ref="Y19:Z19"/>
    <mergeCell ref="U15:V15"/>
    <mergeCell ref="G17:H17"/>
    <mergeCell ref="I17:J17"/>
    <mergeCell ref="K17:L17"/>
    <mergeCell ref="M17:N17"/>
    <mergeCell ref="O17:P17"/>
    <mergeCell ref="Q17:R17"/>
    <mergeCell ref="W17:X17"/>
    <mergeCell ref="Y17:Z17"/>
    <mergeCell ref="W15:X15"/>
    <mergeCell ref="Y15:Z15"/>
    <mergeCell ref="G16:H16"/>
    <mergeCell ref="I16:J16"/>
    <mergeCell ref="K16:L16"/>
    <mergeCell ref="M16:N16"/>
    <mergeCell ref="O16:P16"/>
    <mergeCell ref="Q16:R16"/>
    <mergeCell ref="U17:V17"/>
    <mergeCell ref="W16:X16"/>
    <mergeCell ref="Y16:Z16"/>
    <mergeCell ref="U16:V16"/>
    <mergeCell ref="S11:T11"/>
    <mergeCell ref="U11:V11"/>
    <mergeCell ref="G11:H11"/>
    <mergeCell ref="I11:J11"/>
    <mergeCell ref="S12:T12"/>
    <mergeCell ref="U12:V12"/>
    <mergeCell ref="W14:X14"/>
    <mergeCell ref="Y14:Z14"/>
    <mergeCell ref="G15:H15"/>
    <mergeCell ref="I15:J15"/>
    <mergeCell ref="K15:L15"/>
    <mergeCell ref="M15:N15"/>
    <mergeCell ref="O15:P15"/>
    <mergeCell ref="Q15:R15"/>
    <mergeCell ref="W13:X13"/>
    <mergeCell ref="Y13:Z13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Q13:R13"/>
    <mergeCell ref="S13:T13"/>
    <mergeCell ref="U13:V13"/>
    <mergeCell ref="S14:T14"/>
    <mergeCell ref="U14:V14"/>
    <mergeCell ref="S8:T8"/>
    <mergeCell ref="U8:V8"/>
    <mergeCell ref="G8:H8"/>
    <mergeCell ref="I8:J8"/>
    <mergeCell ref="K8:L8"/>
    <mergeCell ref="M8:N8"/>
    <mergeCell ref="O8:P8"/>
    <mergeCell ref="Q8:R8"/>
    <mergeCell ref="S7:T7"/>
    <mergeCell ref="U7:V7"/>
    <mergeCell ref="I6:J6"/>
    <mergeCell ref="W10:X10"/>
    <mergeCell ref="Y10:Z10"/>
    <mergeCell ref="G10:H10"/>
    <mergeCell ref="I10:J10"/>
    <mergeCell ref="K10:L10"/>
    <mergeCell ref="M10:N10"/>
    <mergeCell ref="O10:P10"/>
    <mergeCell ref="Q10:R10"/>
    <mergeCell ref="S9:T9"/>
    <mergeCell ref="U9:V9"/>
    <mergeCell ref="W9:X9"/>
    <mergeCell ref="Y9:Z9"/>
    <mergeCell ref="G9:H9"/>
    <mergeCell ref="I9:J9"/>
    <mergeCell ref="K9:L9"/>
    <mergeCell ref="M9:N9"/>
    <mergeCell ref="O9:P9"/>
    <mergeCell ref="Q9:R9"/>
    <mergeCell ref="S10:T10"/>
    <mergeCell ref="U10:V10"/>
    <mergeCell ref="Y8:Z8"/>
    <mergeCell ref="S3:V3"/>
    <mergeCell ref="A40:B40"/>
    <mergeCell ref="A41:B41"/>
    <mergeCell ref="C40:D40"/>
    <mergeCell ref="E40:F40"/>
    <mergeCell ref="C41:F41"/>
    <mergeCell ref="C37:D37"/>
    <mergeCell ref="E37:F37"/>
    <mergeCell ref="A38:B38"/>
    <mergeCell ref="C38:D38"/>
    <mergeCell ref="E38:F38"/>
    <mergeCell ref="A39:B39"/>
    <mergeCell ref="E39:F39"/>
    <mergeCell ref="C39:D39"/>
    <mergeCell ref="C34:D34"/>
    <mergeCell ref="E34:F34"/>
    <mergeCell ref="C35:D35"/>
    <mergeCell ref="E35:F35"/>
    <mergeCell ref="C36:D36"/>
    <mergeCell ref="E36:F36"/>
    <mergeCell ref="C30:D30"/>
    <mergeCell ref="E30:F30"/>
    <mergeCell ref="C31:D31"/>
    <mergeCell ref="E31:F31"/>
    <mergeCell ref="C32:D32"/>
    <mergeCell ref="E32:F32"/>
    <mergeCell ref="S6:T6"/>
    <mergeCell ref="U6:V6"/>
    <mergeCell ref="G5:J5"/>
    <mergeCell ref="K5:N5"/>
    <mergeCell ref="O5:R5"/>
    <mergeCell ref="S5:V5"/>
    <mergeCell ref="K3:N3"/>
    <mergeCell ref="O3:R3"/>
    <mergeCell ref="G7:H7"/>
    <mergeCell ref="I7:J7"/>
    <mergeCell ref="K7:L7"/>
    <mergeCell ref="M7:N7"/>
    <mergeCell ref="O7:P7"/>
    <mergeCell ref="Q7:R7"/>
    <mergeCell ref="K6:L6"/>
    <mergeCell ref="M6:N6"/>
    <mergeCell ref="O6:P6"/>
    <mergeCell ref="Q6:R6"/>
    <mergeCell ref="E15:F15"/>
    <mergeCell ref="C16:D16"/>
    <mergeCell ref="E16:F16"/>
    <mergeCell ref="C17:D17"/>
    <mergeCell ref="E17:F17"/>
    <mergeCell ref="G12:H12"/>
    <mergeCell ref="I12:J12"/>
    <mergeCell ref="K12:L12"/>
    <mergeCell ref="M12:N12"/>
    <mergeCell ref="O12:P12"/>
    <mergeCell ref="Q12:R12"/>
    <mergeCell ref="K11:L11"/>
    <mergeCell ref="M11:N11"/>
    <mergeCell ref="O11:P11"/>
    <mergeCell ref="Q11:R11"/>
    <mergeCell ref="A1:H1"/>
    <mergeCell ref="A53:H53"/>
    <mergeCell ref="C9:D9"/>
    <mergeCell ref="E9:F9"/>
    <mergeCell ref="G6:H6"/>
    <mergeCell ref="A5:B5"/>
    <mergeCell ref="A3:B3"/>
    <mergeCell ref="C7:D7"/>
    <mergeCell ref="E7:F7"/>
    <mergeCell ref="C8:D8"/>
    <mergeCell ref="E8:F8"/>
    <mergeCell ref="E6:F6"/>
    <mergeCell ref="C6:D6"/>
    <mergeCell ref="C5:F5"/>
    <mergeCell ref="C3:F3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G3:J3"/>
    <mergeCell ref="C45:D45"/>
    <mergeCell ref="E45:F45"/>
    <mergeCell ref="C33:D33"/>
    <mergeCell ref="E33:F33"/>
    <mergeCell ref="S19:T19"/>
    <mergeCell ref="S17:T17"/>
    <mergeCell ref="S16:T16"/>
    <mergeCell ref="S15:T15"/>
    <mergeCell ref="C14:D14"/>
    <mergeCell ref="E14:F14"/>
    <mergeCell ref="C18:D18"/>
    <mergeCell ref="E18:F18"/>
    <mergeCell ref="C19:D19"/>
    <mergeCell ref="E19:F19"/>
    <mergeCell ref="C20:D20"/>
    <mergeCell ref="E20:F20"/>
    <mergeCell ref="C15:D15"/>
    <mergeCell ref="C10:D10"/>
    <mergeCell ref="E10:F10"/>
    <mergeCell ref="C11:D11"/>
    <mergeCell ref="E11:F11"/>
    <mergeCell ref="C12:D12"/>
    <mergeCell ref="E12:F12"/>
    <mergeCell ref="C13:D13"/>
    <mergeCell ref="E13:F13"/>
    <mergeCell ref="C27:D27"/>
    <mergeCell ref="E27:F27"/>
    <mergeCell ref="C28:D28"/>
    <mergeCell ref="E28:F28"/>
    <mergeCell ref="S21:T21"/>
    <mergeCell ref="S23:T23"/>
    <mergeCell ref="S25:T25"/>
    <mergeCell ref="S27:T27"/>
    <mergeCell ref="S22:T22"/>
    <mergeCell ref="W93:Z93"/>
    <mergeCell ref="Y92:Z92"/>
    <mergeCell ref="W92:X92"/>
    <mergeCell ref="Y88:Z88"/>
    <mergeCell ref="W88:X88"/>
    <mergeCell ref="Y87:Z87"/>
    <mergeCell ref="W87:X87"/>
    <mergeCell ref="Y86:Z86"/>
    <mergeCell ref="W86:X86"/>
    <mergeCell ref="Y85:Z85"/>
    <mergeCell ref="W85:X85"/>
    <mergeCell ref="Y103:Z103"/>
    <mergeCell ref="W103:X103"/>
    <mergeCell ref="Y102:Z102"/>
    <mergeCell ref="W102:X102"/>
    <mergeCell ref="Y101:Z101"/>
    <mergeCell ref="W101:X101"/>
    <mergeCell ref="Y99:Z99"/>
    <mergeCell ref="W99:X99"/>
    <mergeCell ref="Y97:Z97"/>
    <mergeCell ref="W97:X97"/>
    <mergeCell ref="Y98:Z98"/>
    <mergeCell ref="Y79:Z79"/>
    <mergeCell ref="W79:X79"/>
    <mergeCell ref="Y78:Z78"/>
    <mergeCell ref="W78:X78"/>
    <mergeCell ref="Y77:Z77"/>
    <mergeCell ref="W77:X77"/>
    <mergeCell ref="Y76:Z76"/>
    <mergeCell ref="W76:X76"/>
    <mergeCell ref="Y75:Z75"/>
    <mergeCell ref="W75:X75"/>
    <mergeCell ref="Y84:Z84"/>
    <mergeCell ref="W84:X84"/>
    <mergeCell ref="Y83:Z83"/>
    <mergeCell ref="W83:X83"/>
    <mergeCell ref="Y82:Z82"/>
    <mergeCell ref="W82:X82"/>
    <mergeCell ref="Y81:Z81"/>
    <mergeCell ref="W81:X81"/>
    <mergeCell ref="Y80:Z80"/>
    <mergeCell ref="W80:X80"/>
    <mergeCell ref="Y65:Z65"/>
    <mergeCell ref="W65:X65"/>
    <mergeCell ref="Y60:Z60"/>
    <mergeCell ref="W60:X60"/>
    <mergeCell ref="Y59:Z59"/>
    <mergeCell ref="W59:X59"/>
    <mergeCell ref="Y50:Z50"/>
    <mergeCell ref="W50:X50"/>
    <mergeCell ref="Y49:Z49"/>
    <mergeCell ref="W49:X49"/>
    <mergeCell ref="Y74:Z74"/>
    <mergeCell ref="W74:X74"/>
    <mergeCell ref="Y73:Z73"/>
    <mergeCell ref="W73:X73"/>
    <mergeCell ref="Y72:Z72"/>
    <mergeCell ref="W72:X72"/>
    <mergeCell ref="Y71:Z71"/>
    <mergeCell ref="W71:X71"/>
    <mergeCell ref="Y66:Z66"/>
    <mergeCell ref="W66:X66"/>
    <mergeCell ref="W56:Z56"/>
    <mergeCell ref="W51:X51"/>
    <mergeCell ref="Y51:Z51"/>
    <mergeCell ref="Y64:Z64"/>
    <mergeCell ref="W70:X70"/>
    <mergeCell ref="Y70:Z70"/>
    <mergeCell ref="Y33:Z33"/>
    <mergeCell ref="W33:X33"/>
    <mergeCell ref="Y32:Z32"/>
    <mergeCell ref="W32:X32"/>
    <mergeCell ref="Y31:Z31"/>
    <mergeCell ref="W31:X31"/>
    <mergeCell ref="Y30:Z30"/>
    <mergeCell ref="W30:X30"/>
    <mergeCell ref="Y29:Z29"/>
    <mergeCell ref="W29:X29"/>
    <mergeCell ref="Y47:Z47"/>
    <mergeCell ref="W47:X47"/>
    <mergeCell ref="Y45:Z45"/>
    <mergeCell ref="W39:X39"/>
    <mergeCell ref="Y38:Z38"/>
    <mergeCell ref="W38:X38"/>
    <mergeCell ref="Y37:Z37"/>
    <mergeCell ref="W37:X37"/>
    <mergeCell ref="Y34:Z34"/>
    <mergeCell ref="W34:X34"/>
    <mergeCell ref="W35:X35"/>
    <mergeCell ref="Y35:Z35"/>
    <mergeCell ref="W36:X36"/>
    <mergeCell ref="W8:X8"/>
    <mergeCell ref="Y7:Z7"/>
    <mergeCell ref="W7:X7"/>
    <mergeCell ref="Y6:Z6"/>
    <mergeCell ref="W6:X6"/>
    <mergeCell ref="W5:Z5"/>
    <mergeCell ref="W3:Z3"/>
    <mergeCell ref="Y28:Z28"/>
    <mergeCell ref="W28:X28"/>
    <mergeCell ref="Y27:Z27"/>
    <mergeCell ref="W27:X27"/>
    <mergeCell ref="Y24:Z24"/>
    <mergeCell ref="W24:X24"/>
    <mergeCell ref="Y23:Z23"/>
    <mergeCell ref="W23:X23"/>
    <mergeCell ref="Y22:Z22"/>
    <mergeCell ref="W22:X22"/>
    <mergeCell ref="W12:X12"/>
    <mergeCell ref="Y12:Z12"/>
    <mergeCell ref="W11:X11"/>
    <mergeCell ref="Y11:Z11"/>
    <mergeCell ref="W18:X18"/>
    <mergeCell ref="Y18:Z18"/>
    <mergeCell ref="W20:X20"/>
    <mergeCell ref="Y20:Z20"/>
    <mergeCell ref="W26:X26"/>
    <mergeCell ref="Y26:Z26"/>
    <mergeCell ref="W25:X25"/>
    <mergeCell ref="Y25:Z25"/>
  </mergeCells>
  <phoneticPr fontId="2"/>
  <conditionalFormatting sqref="A7:B37">
    <cfRule type="expression" dxfId="5" priority="19" stopIfTrue="1">
      <formula>$B7="土"</formula>
    </cfRule>
    <cfRule type="expression" dxfId="4" priority="20" stopIfTrue="1">
      <formula>$B7="日"</formula>
    </cfRule>
  </conditionalFormatting>
  <conditionalFormatting sqref="A59:B89">
    <cfRule type="expression" dxfId="3" priority="9" stopIfTrue="1">
      <formula>$B59="土"</formula>
    </cfRule>
    <cfRule type="expression" dxfId="2" priority="10" stopIfTrue="1">
      <formula>$B59="日"</formula>
    </cfRule>
  </conditionalFormatting>
  <conditionalFormatting sqref="A111:B141">
    <cfRule type="expression" dxfId="1" priority="1" stopIfTrue="1">
      <formula>$B111="土"</formula>
    </cfRule>
    <cfRule type="expression" dxfId="0" priority="2" stopIfTrue="1">
      <formula>$B111="日"</formula>
    </cfRule>
  </conditionalFormatting>
  <printOptions horizontalCentered="1" verticalCentered="1"/>
  <pageMargins left="0.59055118110236227" right="0" top="0.31496062992125984" bottom="0.31496062992125984" header="0" footer="0"/>
  <pageSetup paperSize="9" scale="97" orientation="portrait" r:id="rId1"/>
  <headerFoot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基本情報（必須入力）</vt:lpstr>
      <vt:lpstr>請求書表紙</vt:lpstr>
      <vt:lpstr>明細書</vt:lpstr>
      <vt:lpstr>'基本情報（必須入力）'!Print_Area</vt:lpstr>
      <vt:lpstr>請求書表紙!Print_Area</vt:lpstr>
      <vt:lpstr>明細書!Print_Area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h-suzuki</dc:creator>
  <cp:lastModifiedBy>r-yamashita</cp:lastModifiedBy>
  <cp:lastPrinted>2023-08-17T10:02:01Z</cp:lastPrinted>
  <dcterms:created xsi:type="dcterms:W3CDTF">2014-09-23T06:40:54Z</dcterms:created>
  <dcterms:modified xsi:type="dcterms:W3CDTF">2024-01-22T04:10:13Z</dcterms:modified>
</cp:coreProperties>
</file>